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afal\Downloads\"/>
    </mc:Choice>
  </mc:AlternateContent>
  <xr:revisionPtr revIDLastSave="0" documentId="13_ncr:1_{9570489E-E4B5-458F-AF1E-C4548171A2E6}" xr6:coauthVersionLast="47" xr6:coauthVersionMax="47" xr10:uidLastSave="{00000000-0000-0000-0000-000000000000}"/>
  <bookViews>
    <workbookView xWindow="-120" yWindow="-120" windowWidth="29040" windowHeight="15840" tabRatio="469" xr2:uid="{00000000-000D-0000-FFFF-FFFF00000000}"/>
  </bookViews>
  <sheets>
    <sheet name="dane" sheetId="1" r:id="rId1"/>
    <sheet name="statystyka" sheetId="6" r:id="rId2"/>
  </sheets>
  <definedNames>
    <definedName name="_xlnm._FilterDatabase" localSheetId="0" hidden="1">dane!$A$1:$BX$512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0" i="1" l="1"/>
  <c r="J79" i="1"/>
  <c r="H151" i="1"/>
  <c r="J511" i="1"/>
  <c r="J508" i="1"/>
  <c r="J505" i="1"/>
  <c r="J502" i="1"/>
  <c r="J499" i="1"/>
  <c r="J496" i="1"/>
  <c r="J493" i="1"/>
  <c r="J490" i="1"/>
  <c r="J487" i="1"/>
  <c r="J484" i="1"/>
  <c r="J481" i="1"/>
  <c r="J478" i="1"/>
  <c r="J475" i="1"/>
  <c r="J472" i="1"/>
  <c r="J469" i="1"/>
  <c r="J466" i="1"/>
  <c r="J463" i="1"/>
  <c r="J460" i="1"/>
  <c r="J457" i="1"/>
  <c r="J454" i="1"/>
  <c r="J451" i="1"/>
  <c r="J448" i="1"/>
  <c r="J445" i="1"/>
  <c r="J442" i="1"/>
  <c r="J439" i="1"/>
  <c r="J436" i="1"/>
  <c r="J433" i="1"/>
  <c r="J430" i="1"/>
  <c r="J427" i="1"/>
  <c r="J424" i="1"/>
  <c r="J421" i="1"/>
  <c r="J418" i="1"/>
  <c r="J415" i="1"/>
  <c r="J412" i="1"/>
  <c r="J409" i="1"/>
  <c r="J406" i="1"/>
  <c r="J403" i="1"/>
  <c r="J400" i="1"/>
  <c r="J397" i="1"/>
  <c r="J394" i="1"/>
  <c r="J391" i="1"/>
  <c r="J388" i="1"/>
  <c r="J385" i="1"/>
  <c r="J382" i="1"/>
  <c r="J379" i="1"/>
  <c r="J376" i="1"/>
  <c r="J373" i="1"/>
  <c r="J370" i="1"/>
  <c r="J367" i="1"/>
  <c r="J364" i="1"/>
  <c r="J361" i="1"/>
  <c r="J358" i="1"/>
  <c r="J355" i="1"/>
  <c r="J352" i="1"/>
  <c r="J349" i="1"/>
  <c r="J346" i="1"/>
  <c r="J343" i="1"/>
  <c r="J340" i="1"/>
  <c r="J337" i="1"/>
  <c r="J334" i="1"/>
  <c r="J331" i="1"/>
  <c r="J328" i="1"/>
  <c r="J325" i="1"/>
  <c r="J322" i="1"/>
  <c r="J319" i="1"/>
  <c r="J316" i="1"/>
  <c r="J313" i="1"/>
  <c r="J310" i="1"/>
  <c r="J307" i="1"/>
  <c r="J304" i="1"/>
  <c r="J301" i="1"/>
  <c r="J298" i="1"/>
  <c r="J295" i="1"/>
  <c r="J292" i="1"/>
  <c r="J289" i="1"/>
  <c r="J286" i="1"/>
  <c r="J283" i="1"/>
  <c r="J280" i="1"/>
  <c r="J277" i="1"/>
  <c r="J274" i="1"/>
  <c r="J271" i="1"/>
  <c r="J268" i="1"/>
  <c r="J265" i="1"/>
  <c r="J262" i="1"/>
  <c r="J259" i="1"/>
  <c r="J256" i="1"/>
  <c r="J253" i="1"/>
  <c r="J247" i="1"/>
  <c r="J244" i="1"/>
  <c r="J241" i="1"/>
  <c r="J238" i="1"/>
  <c r="J235" i="1"/>
  <c r="J232" i="1"/>
  <c r="J229" i="1"/>
  <c r="J226" i="1"/>
  <c r="J223" i="1"/>
  <c r="J220" i="1"/>
  <c r="J217" i="1"/>
  <c r="J214" i="1"/>
  <c r="J211" i="1"/>
  <c r="J208" i="1"/>
  <c r="J205" i="1"/>
  <c r="J202" i="1"/>
  <c r="J199" i="1"/>
  <c r="J196" i="1"/>
  <c r="J193" i="1"/>
  <c r="J190" i="1"/>
  <c r="J187" i="1"/>
  <c r="J184" i="1"/>
  <c r="J181" i="1"/>
  <c r="J178" i="1"/>
  <c r="J175" i="1"/>
  <c r="J172" i="1"/>
  <c r="J169" i="1"/>
  <c r="J166" i="1"/>
  <c r="J163" i="1"/>
  <c r="J160" i="1"/>
  <c r="J157" i="1"/>
  <c r="J154" i="1"/>
  <c r="J151" i="1"/>
  <c r="J148" i="1"/>
  <c r="J145" i="1"/>
  <c r="J142" i="1"/>
  <c r="J139" i="1"/>
  <c r="J136" i="1"/>
  <c r="J133" i="1"/>
  <c r="J130" i="1"/>
  <c r="J127" i="1"/>
  <c r="J124" i="1"/>
  <c r="J121" i="1"/>
  <c r="J118" i="1"/>
  <c r="J115" i="1"/>
  <c r="J112" i="1"/>
  <c r="J109" i="1"/>
  <c r="J106" i="1"/>
  <c r="J103" i="1"/>
  <c r="J100" i="1"/>
  <c r="J97" i="1"/>
  <c r="J94" i="1"/>
  <c r="J91" i="1"/>
  <c r="J88" i="1"/>
  <c r="J85" i="1"/>
  <c r="J82" i="1"/>
  <c r="J76" i="1"/>
  <c r="J73" i="1"/>
  <c r="J70" i="1"/>
  <c r="J67" i="1"/>
  <c r="J64" i="1"/>
  <c r="J61" i="1"/>
  <c r="J58" i="1"/>
  <c r="J55" i="1"/>
  <c r="J52" i="1"/>
  <c r="J49" i="1"/>
  <c r="J46" i="1"/>
  <c r="J43" i="1"/>
  <c r="J40" i="1"/>
  <c r="J37" i="1"/>
  <c r="J34" i="1"/>
  <c r="J31" i="1"/>
  <c r="J28" i="1"/>
  <c r="J25" i="1"/>
  <c r="J22" i="1"/>
  <c r="J510" i="1"/>
  <c r="J509" i="1"/>
  <c r="J507" i="1"/>
  <c r="J506" i="1"/>
  <c r="J504" i="1"/>
  <c r="J503" i="1"/>
  <c r="J501" i="1"/>
  <c r="J500" i="1"/>
  <c r="J498" i="1"/>
  <c r="J497" i="1"/>
  <c r="J495" i="1"/>
  <c r="J494" i="1"/>
  <c r="J492" i="1"/>
  <c r="J491" i="1"/>
  <c r="J489" i="1"/>
  <c r="J488" i="1"/>
  <c r="J486" i="1"/>
  <c r="J485" i="1"/>
  <c r="J483" i="1"/>
  <c r="J482" i="1"/>
  <c r="J480" i="1"/>
  <c r="J479" i="1"/>
  <c r="J477" i="1"/>
  <c r="J476" i="1"/>
  <c r="J474" i="1"/>
  <c r="J473" i="1"/>
  <c r="J471" i="1"/>
  <c r="J470" i="1"/>
  <c r="J468" i="1"/>
  <c r="J467" i="1"/>
  <c r="J465" i="1"/>
  <c r="J464" i="1"/>
  <c r="J462" i="1"/>
  <c r="J461" i="1"/>
  <c r="J459" i="1"/>
  <c r="J458" i="1"/>
  <c r="J456" i="1"/>
  <c r="J455" i="1"/>
  <c r="J453" i="1"/>
  <c r="J452" i="1"/>
  <c r="J450" i="1"/>
  <c r="J449" i="1"/>
  <c r="J447" i="1"/>
  <c r="J446" i="1"/>
  <c r="J444" i="1"/>
  <c r="J443" i="1"/>
  <c r="J441" i="1"/>
  <c r="J440" i="1"/>
  <c r="J438" i="1"/>
  <c r="J437" i="1"/>
  <c r="J435" i="1"/>
  <c r="J434" i="1"/>
  <c r="J432" i="1"/>
  <c r="J431" i="1"/>
  <c r="J429" i="1"/>
  <c r="J428" i="1"/>
  <c r="J426" i="1"/>
  <c r="J425" i="1"/>
  <c r="J423" i="1"/>
  <c r="J422" i="1"/>
  <c r="J420" i="1"/>
  <c r="J419" i="1"/>
  <c r="J417" i="1"/>
  <c r="J416" i="1"/>
  <c r="J414" i="1"/>
  <c r="J413" i="1"/>
  <c r="J411" i="1"/>
  <c r="J410" i="1"/>
  <c r="J408" i="1"/>
  <c r="J407" i="1"/>
  <c r="J405" i="1"/>
  <c r="J404" i="1"/>
  <c r="J402" i="1"/>
  <c r="J401" i="1"/>
  <c r="J399" i="1"/>
  <c r="J398" i="1"/>
  <c r="J396" i="1"/>
  <c r="J395" i="1"/>
  <c r="J393" i="1"/>
  <c r="J392" i="1"/>
  <c r="J390" i="1"/>
  <c r="J389" i="1"/>
  <c r="J387" i="1"/>
  <c r="J386" i="1"/>
  <c r="J384" i="1"/>
  <c r="J383" i="1"/>
  <c r="J381" i="1"/>
  <c r="J380" i="1"/>
  <c r="J378" i="1"/>
  <c r="J377" i="1"/>
  <c r="J375" i="1"/>
  <c r="J374" i="1"/>
  <c r="J372" i="1"/>
  <c r="J371" i="1"/>
  <c r="J369" i="1"/>
  <c r="J368" i="1"/>
  <c r="J366" i="1"/>
  <c r="J365" i="1"/>
  <c r="J363" i="1"/>
  <c r="J362" i="1"/>
  <c r="J360" i="1"/>
  <c r="J359" i="1"/>
  <c r="J357" i="1"/>
  <c r="J356" i="1"/>
  <c r="J354" i="1"/>
  <c r="J353" i="1"/>
  <c r="J351" i="1"/>
  <c r="J350" i="1"/>
  <c r="J348" i="1"/>
  <c r="J347" i="1"/>
  <c r="J345" i="1"/>
  <c r="J344" i="1"/>
  <c r="J342" i="1"/>
  <c r="J341" i="1"/>
  <c r="J339" i="1"/>
  <c r="J338" i="1"/>
  <c r="J336" i="1"/>
  <c r="J335" i="1"/>
  <c r="J333" i="1"/>
  <c r="J332" i="1"/>
  <c r="J330" i="1"/>
  <c r="J329" i="1"/>
  <c r="J327" i="1"/>
  <c r="J326" i="1"/>
  <c r="J324" i="1"/>
  <c r="J323" i="1"/>
  <c r="J321" i="1"/>
  <c r="J320" i="1"/>
  <c r="J318" i="1"/>
  <c r="J317" i="1"/>
  <c r="J315" i="1"/>
  <c r="J314" i="1"/>
  <c r="J312" i="1"/>
  <c r="J311" i="1"/>
  <c r="J309" i="1"/>
  <c r="J308" i="1"/>
  <c r="J306" i="1"/>
  <c r="J305" i="1"/>
  <c r="J303" i="1"/>
  <c r="J302" i="1"/>
  <c r="J300" i="1"/>
  <c r="J299" i="1"/>
  <c r="J297" i="1"/>
  <c r="J296" i="1"/>
  <c r="J294" i="1"/>
  <c r="J293" i="1"/>
  <c r="J291" i="1"/>
  <c r="J290" i="1"/>
  <c r="J288" i="1"/>
  <c r="J287" i="1"/>
  <c r="J285" i="1"/>
  <c r="J284" i="1"/>
  <c r="J282" i="1"/>
  <c r="J281" i="1"/>
  <c r="J279" i="1"/>
  <c r="J278" i="1"/>
  <c r="J276" i="1"/>
  <c r="J275" i="1"/>
  <c r="J273" i="1"/>
  <c r="J272" i="1"/>
  <c r="J270" i="1"/>
  <c r="J269" i="1"/>
  <c r="J267" i="1"/>
  <c r="J266" i="1"/>
  <c r="J264" i="1"/>
  <c r="J263" i="1"/>
  <c r="J261" i="1"/>
  <c r="J260" i="1"/>
  <c r="J258" i="1"/>
  <c r="J257" i="1"/>
  <c r="J255" i="1"/>
  <c r="J254" i="1"/>
  <c r="J252" i="1"/>
  <c r="J251" i="1"/>
  <c r="J249" i="1"/>
  <c r="J248" i="1"/>
  <c r="J246" i="1"/>
  <c r="J245" i="1"/>
  <c r="J243" i="1"/>
  <c r="J242" i="1"/>
  <c r="J240" i="1"/>
  <c r="J239" i="1"/>
  <c r="J237" i="1"/>
  <c r="J236" i="1"/>
  <c r="J234" i="1"/>
  <c r="J233" i="1"/>
  <c r="J231" i="1"/>
  <c r="J230" i="1"/>
  <c r="J228" i="1"/>
  <c r="J227" i="1"/>
  <c r="J225" i="1"/>
  <c r="J224" i="1"/>
  <c r="J222" i="1"/>
  <c r="J221" i="1"/>
  <c r="J219" i="1"/>
  <c r="J218" i="1"/>
  <c r="J216" i="1"/>
  <c r="J215" i="1"/>
  <c r="J213" i="1"/>
  <c r="J212" i="1"/>
  <c r="J210" i="1"/>
  <c r="J209" i="1"/>
  <c r="J207" i="1"/>
  <c r="J206" i="1"/>
  <c r="J204" i="1"/>
  <c r="J203" i="1"/>
  <c r="J201" i="1"/>
  <c r="J200" i="1"/>
  <c r="J198" i="1"/>
  <c r="J197" i="1"/>
  <c r="J195" i="1"/>
  <c r="J194" i="1"/>
  <c r="J192" i="1"/>
  <c r="J191" i="1"/>
  <c r="J189" i="1"/>
  <c r="J188" i="1"/>
  <c r="J186" i="1"/>
  <c r="J185" i="1"/>
  <c r="J183" i="1"/>
  <c r="J182" i="1"/>
  <c r="J180" i="1"/>
  <c r="J179" i="1"/>
  <c r="J177" i="1"/>
  <c r="J176" i="1"/>
  <c r="J174" i="1"/>
  <c r="J173" i="1"/>
  <c r="J171" i="1"/>
  <c r="J170" i="1"/>
  <c r="J168" i="1"/>
  <c r="J167" i="1"/>
  <c r="J165" i="1"/>
  <c r="J164" i="1"/>
  <c r="J162" i="1"/>
  <c r="J161" i="1"/>
  <c r="J159" i="1"/>
  <c r="J158" i="1"/>
  <c r="J156" i="1"/>
  <c r="J155" i="1"/>
  <c r="J153" i="1"/>
  <c r="J152" i="1"/>
  <c r="J150" i="1"/>
  <c r="J149" i="1"/>
  <c r="J147" i="1"/>
  <c r="J146" i="1"/>
  <c r="J144" i="1"/>
  <c r="J143" i="1"/>
  <c r="J141" i="1"/>
  <c r="J140" i="1"/>
  <c r="J138" i="1"/>
  <c r="J137" i="1"/>
  <c r="J135" i="1"/>
  <c r="J134" i="1"/>
  <c r="J132" i="1"/>
  <c r="J131" i="1"/>
  <c r="J129" i="1"/>
  <c r="J128" i="1"/>
  <c r="J126" i="1"/>
  <c r="J125" i="1"/>
  <c r="J123" i="1"/>
  <c r="J122" i="1"/>
  <c r="J120" i="1"/>
  <c r="J119" i="1"/>
  <c r="J117" i="1"/>
  <c r="J116" i="1"/>
  <c r="J114" i="1"/>
  <c r="J113" i="1"/>
  <c r="J111" i="1"/>
  <c r="J110" i="1"/>
  <c r="J108" i="1"/>
  <c r="J107" i="1"/>
  <c r="J105" i="1"/>
  <c r="J104" i="1"/>
  <c r="J102" i="1"/>
  <c r="J101" i="1"/>
  <c r="J99" i="1"/>
  <c r="J98" i="1"/>
  <c r="J96" i="1"/>
  <c r="J95" i="1"/>
  <c r="J93" i="1"/>
  <c r="J92" i="1"/>
  <c r="J90" i="1"/>
  <c r="J89" i="1"/>
  <c r="J87" i="1"/>
  <c r="J86" i="1"/>
  <c r="J84" i="1"/>
  <c r="J83" i="1"/>
  <c r="J81" i="1"/>
  <c r="J80" i="1"/>
  <c r="J78" i="1"/>
  <c r="J77" i="1"/>
  <c r="J75" i="1"/>
  <c r="J74" i="1"/>
  <c r="J72" i="1"/>
  <c r="J71" i="1"/>
  <c r="J69" i="1"/>
  <c r="J68" i="1"/>
  <c r="J66" i="1"/>
  <c r="J65" i="1"/>
  <c r="J63" i="1"/>
  <c r="J62" i="1"/>
  <c r="J60" i="1"/>
  <c r="J59" i="1"/>
  <c r="J57" i="1"/>
  <c r="J56" i="1"/>
  <c r="J54" i="1"/>
  <c r="J53" i="1"/>
  <c r="J51" i="1"/>
  <c r="J50" i="1"/>
  <c r="J48" i="1"/>
  <c r="J47" i="1"/>
  <c r="J45" i="1"/>
  <c r="J44" i="1"/>
  <c r="J42" i="1"/>
  <c r="J41" i="1"/>
  <c r="J39" i="1"/>
  <c r="J38" i="1"/>
  <c r="J36" i="1"/>
  <c r="J35" i="1"/>
  <c r="J33" i="1"/>
  <c r="J32" i="1"/>
  <c r="J30" i="1"/>
  <c r="J29" i="1"/>
  <c r="J27" i="1"/>
  <c r="J26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36" i="6" l="1"/>
  <c r="H36" i="6"/>
  <c r="G36" i="6"/>
  <c r="F36" i="6"/>
  <c r="E36" i="6"/>
  <c r="D36" i="6"/>
  <c r="C36" i="6"/>
  <c r="B36" i="6"/>
  <c r="J35" i="6"/>
  <c r="J34" i="6"/>
  <c r="J33" i="6"/>
  <c r="J32" i="6"/>
  <c r="J31" i="6"/>
  <c r="H511" i="1"/>
  <c r="H510" i="1"/>
  <c r="I510" i="1" s="1"/>
  <c r="H509" i="1"/>
  <c r="I509" i="1" s="1"/>
  <c r="H508" i="1"/>
  <c r="H507" i="1"/>
  <c r="I507" i="1" s="1"/>
  <c r="H506" i="1"/>
  <c r="I506" i="1" s="1"/>
  <c r="H505" i="1"/>
  <c r="H504" i="1"/>
  <c r="I504" i="1" s="1"/>
  <c r="H503" i="1"/>
  <c r="I503" i="1" s="1"/>
  <c r="H502" i="1"/>
  <c r="H501" i="1"/>
  <c r="I501" i="1" s="1"/>
  <c r="H500" i="1"/>
  <c r="I500" i="1" s="1"/>
  <c r="H499" i="1"/>
  <c r="H498" i="1"/>
  <c r="I498" i="1" s="1"/>
  <c r="H497" i="1"/>
  <c r="I497" i="1" s="1"/>
  <c r="H496" i="1"/>
  <c r="H495" i="1"/>
  <c r="I495" i="1" s="1"/>
  <c r="H494" i="1"/>
  <c r="I494" i="1" s="1"/>
  <c r="H493" i="1"/>
  <c r="H492" i="1"/>
  <c r="I492" i="1" s="1"/>
  <c r="H491" i="1"/>
  <c r="I491" i="1" s="1"/>
  <c r="H490" i="1"/>
  <c r="H489" i="1"/>
  <c r="I489" i="1" s="1"/>
  <c r="H488" i="1"/>
  <c r="I488" i="1" s="1"/>
  <c r="H487" i="1"/>
  <c r="H486" i="1"/>
  <c r="I486" i="1" s="1"/>
  <c r="H485" i="1"/>
  <c r="I485" i="1" s="1"/>
  <c r="H484" i="1"/>
  <c r="H483" i="1"/>
  <c r="I483" i="1" s="1"/>
  <c r="H482" i="1"/>
  <c r="I482" i="1" s="1"/>
  <c r="H481" i="1"/>
  <c r="H480" i="1"/>
  <c r="I480" i="1" s="1"/>
  <c r="H479" i="1"/>
  <c r="I479" i="1" s="1"/>
  <c r="H478" i="1"/>
  <c r="H477" i="1"/>
  <c r="I477" i="1" s="1"/>
  <c r="H476" i="1"/>
  <c r="I476" i="1" s="1"/>
  <c r="H475" i="1"/>
  <c r="H474" i="1"/>
  <c r="I474" i="1" s="1"/>
  <c r="H473" i="1"/>
  <c r="I473" i="1" s="1"/>
  <c r="H472" i="1"/>
  <c r="H471" i="1"/>
  <c r="I471" i="1" s="1"/>
  <c r="H470" i="1"/>
  <c r="I470" i="1" s="1"/>
  <c r="H469" i="1"/>
  <c r="H468" i="1"/>
  <c r="I468" i="1" s="1"/>
  <c r="H467" i="1"/>
  <c r="I467" i="1" s="1"/>
  <c r="H466" i="1"/>
  <c r="H465" i="1"/>
  <c r="I465" i="1" s="1"/>
  <c r="H464" i="1"/>
  <c r="I464" i="1" s="1"/>
  <c r="H463" i="1"/>
  <c r="H462" i="1"/>
  <c r="I462" i="1" s="1"/>
  <c r="H461" i="1"/>
  <c r="I461" i="1" s="1"/>
  <c r="H460" i="1"/>
  <c r="H459" i="1"/>
  <c r="I459" i="1" s="1"/>
  <c r="H458" i="1"/>
  <c r="I458" i="1" s="1"/>
  <c r="H457" i="1"/>
  <c r="H456" i="1"/>
  <c r="I456" i="1" s="1"/>
  <c r="H455" i="1"/>
  <c r="I455" i="1" s="1"/>
  <c r="H454" i="1"/>
  <c r="H453" i="1"/>
  <c r="I453" i="1" s="1"/>
  <c r="H452" i="1"/>
  <c r="I452" i="1" s="1"/>
  <c r="H451" i="1"/>
  <c r="H450" i="1"/>
  <c r="I450" i="1" s="1"/>
  <c r="H449" i="1"/>
  <c r="I449" i="1" s="1"/>
  <c r="H448" i="1"/>
  <c r="H447" i="1"/>
  <c r="I447" i="1" s="1"/>
  <c r="H446" i="1"/>
  <c r="I446" i="1" s="1"/>
  <c r="H445" i="1"/>
  <c r="H444" i="1"/>
  <c r="I444" i="1" s="1"/>
  <c r="H443" i="1"/>
  <c r="I443" i="1" s="1"/>
  <c r="H442" i="1"/>
  <c r="H441" i="1"/>
  <c r="I441" i="1" s="1"/>
  <c r="H440" i="1"/>
  <c r="I440" i="1" s="1"/>
  <c r="H439" i="1"/>
  <c r="H438" i="1"/>
  <c r="I438" i="1" s="1"/>
  <c r="H437" i="1"/>
  <c r="I437" i="1" s="1"/>
  <c r="H436" i="1"/>
  <c r="H435" i="1"/>
  <c r="I435" i="1" s="1"/>
  <c r="H434" i="1"/>
  <c r="I434" i="1" s="1"/>
  <c r="H433" i="1"/>
  <c r="H432" i="1"/>
  <c r="I432" i="1" s="1"/>
  <c r="H431" i="1"/>
  <c r="I431" i="1" s="1"/>
  <c r="H430" i="1"/>
  <c r="H429" i="1"/>
  <c r="I429" i="1" s="1"/>
  <c r="H428" i="1"/>
  <c r="I428" i="1" s="1"/>
  <c r="H427" i="1"/>
  <c r="H426" i="1"/>
  <c r="I426" i="1" s="1"/>
  <c r="H425" i="1"/>
  <c r="I425" i="1" s="1"/>
  <c r="H424" i="1"/>
  <c r="H423" i="1"/>
  <c r="I423" i="1" s="1"/>
  <c r="H422" i="1"/>
  <c r="I422" i="1" s="1"/>
  <c r="H421" i="1"/>
  <c r="H420" i="1"/>
  <c r="I420" i="1" s="1"/>
  <c r="H419" i="1"/>
  <c r="I419" i="1" s="1"/>
  <c r="H418" i="1"/>
  <c r="H417" i="1"/>
  <c r="I417" i="1" s="1"/>
  <c r="H416" i="1"/>
  <c r="I416" i="1" s="1"/>
  <c r="H415" i="1"/>
  <c r="H414" i="1"/>
  <c r="I414" i="1" s="1"/>
  <c r="H413" i="1"/>
  <c r="I413" i="1" s="1"/>
  <c r="H412" i="1"/>
  <c r="H411" i="1"/>
  <c r="I411" i="1" s="1"/>
  <c r="H410" i="1"/>
  <c r="I410" i="1" s="1"/>
  <c r="H409" i="1"/>
  <c r="H408" i="1"/>
  <c r="I408" i="1" s="1"/>
  <c r="H407" i="1"/>
  <c r="I407" i="1" s="1"/>
  <c r="H406" i="1"/>
  <c r="H405" i="1"/>
  <c r="I405" i="1" s="1"/>
  <c r="H404" i="1"/>
  <c r="I404" i="1" s="1"/>
  <c r="H403" i="1"/>
  <c r="H402" i="1"/>
  <c r="I402" i="1" s="1"/>
  <c r="H401" i="1"/>
  <c r="I401" i="1" s="1"/>
  <c r="H400" i="1"/>
  <c r="H399" i="1"/>
  <c r="I399" i="1" s="1"/>
  <c r="H398" i="1"/>
  <c r="I398" i="1" s="1"/>
  <c r="H397" i="1"/>
  <c r="H396" i="1"/>
  <c r="I396" i="1" s="1"/>
  <c r="H395" i="1"/>
  <c r="I395" i="1" s="1"/>
  <c r="H394" i="1"/>
  <c r="H393" i="1"/>
  <c r="I393" i="1" s="1"/>
  <c r="H392" i="1"/>
  <c r="I392" i="1" s="1"/>
  <c r="H391" i="1"/>
  <c r="H390" i="1"/>
  <c r="I390" i="1" s="1"/>
  <c r="H389" i="1"/>
  <c r="I389" i="1" s="1"/>
  <c r="H388" i="1"/>
  <c r="H387" i="1"/>
  <c r="I387" i="1" s="1"/>
  <c r="H386" i="1"/>
  <c r="I386" i="1" s="1"/>
  <c r="H385" i="1"/>
  <c r="H384" i="1"/>
  <c r="I384" i="1" s="1"/>
  <c r="H383" i="1"/>
  <c r="I383" i="1" s="1"/>
  <c r="H382" i="1"/>
  <c r="H381" i="1"/>
  <c r="I381" i="1" s="1"/>
  <c r="H380" i="1"/>
  <c r="I380" i="1" s="1"/>
  <c r="H379" i="1"/>
  <c r="H378" i="1"/>
  <c r="I378" i="1" s="1"/>
  <c r="H377" i="1"/>
  <c r="I377" i="1" s="1"/>
  <c r="H376" i="1"/>
  <c r="H375" i="1"/>
  <c r="I375" i="1" s="1"/>
  <c r="H374" i="1"/>
  <c r="I374" i="1" s="1"/>
  <c r="H373" i="1"/>
  <c r="H372" i="1"/>
  <c r="I372" i="1" s="1"/>
  <c r="H371" i="1"/>
  <c r="I371" i="1" s="1"/>
  <c r="H370" i="1"/>
  <c r="H369" i="1"/>
  <c r="I369" i="1" s="1"/>
  <c r="H368" i="1"/>
  <c r="I368" i="1" s="1"/>
  <c r="H367" i="1"/>
  <c r="H366" i="1"/>
  <c r="I366" i="1" s="1"/>
  <c r="H365" i="1"/>
  <c r="I365" i="1" s="1"/>
  <c r="H364" i="1"/>
  <c r="H363" i="1"/>
  <c r="I363" i="1" s="1"/>
  <c r="H362" i="1"/>
  <c r="I362" i="1" s="1"/>
  <c r="H361" i="1"/>
  <c r="H360" i="1"/>
  <c r="I360" i="1" s="1"/>
  <c r="H359" i="1"/>
  <c r="I359" i="1" s="1"/>
  <c r="H358" i="1"/>
  <c r="H357" i="1"/>
  <c r="I357" i="1" s="1"/>
  <c r="H356" i="1"/>
  <c r="I356" i="1" s="1"/>
  <c r="H355" i="1"/>
  <c r="H354" i="1"/>
  <c r="I354" i="1" s="1"/>
  <c r="H353" i="1"/>
  <c r="I353" i="1" s="1"/>
  <c r="H352" i="1"/>
  <c r="H351" i="1"/>
  <c r="I351" i="1" s="1"/>
  <c r="H350" i="1"/>
  <c r="I350" i="1" s="1"/>
  <c r="H349" i="1"/>
  <c r="H348" i="1"/>
  <c r="I348" i="1" s="1"/>
  <c r="H347" i="1"/>
  <c r="I347" i="1" s="1"/>
  <c r="H346" i="1"/>
  <c r="H345" i="1"/>
  <c r="I345" i="1" s="1"/>
  <c r="H344" i="1"/>
  <c r="I344" i="1" s="1"/>
  <c r="H343" i="1"/>
  <c r="H342" i="1"/>
  <c r="I342" i="1" s="1"/>
  <c r="H341" i="1"/>
  <c r="I341" i="1" s="1"/>
  <c r="H340" i="1"/>
  <c r="H339" i="1"/>
  <c r="I339" i="1" s="1"/>
  <c r="H338" i="1"/>
  <c r="I338" i="1" s="1"/>
  <c r="H337" i="1"/>
  <c r="H336" i="1"/>
  <c r="I336" i="1" s="1"/>
  <c r="H335" i="1"/>
  <c r="I335" i="1" s="1"/>
  <c r="H334" i="1"/>
  <c r="H333" i="1"/>
  <c r="I333" i="1" s="1"/>
  <c r="H332" i="1"/>
  <c r="I332" i="1" s="1"/>
  <c r="H331" i="1"/>
  <c r="H330" i="1"/>
  <c r="I330" i="1" s="1"/>
  <c r="H329" i="1"/>
  <c r="I329" i="1" s="1"/>
  <c r="H328" i="1"/>
  <c r="H327" i="1"/>
  <c r="I327" i="1" s="1"/>
  <c r="H326" i="1"/>
  <c r="I326" i="1" s="1"/>
  <c r="H325" i="1"/>
  <c r="H324" i="1"/>
  <c r="I324" i="1" s="1"/>
  <c r="H323" i="1"/>
  <c r="I323" i="1" s="1"/>
  <c r="H322" i="1"/>
  <c r="H321" i="1"/>
  <c r="I321" i="1" s="1"/>
  <c r="H320" i="1"/>
  <c r="I320" i="1" s="1"/>
  <c r="H319" i="1"/>
  <c r="H318" i="1"/>
  <c r="I318" i="1" s="1"/>
  <c r="H317" i="1"/>
  <c r="I317" i="1" s="1"/>
  <c r="H316" i="1"/>
  <c r="H315" i="1"/>
  <c r="I315" i="1" s="1"/>
  <c r="H314" i="1"/>
  <c r="I314" i="1" s="1"/>
  <c r="H313" i="1"/>
  <c r="H312" i="1"/>
  <c r="I312" i="1" s="1"/>
  <c r="H311" i="1"/>
  <c r="I311" i="1" s="1"/>
  <c r="H310" i="1"/>
  <c r="H309" i="1"/>
  <c r="I309" i="1" s="1"/>
  <c r="H308" i="1"/>
  <c r="I308" i="1" s="1"/>
  <c r="H307" i="1"/>
  <c r="H306" i="1"/>
  <c r="I306" i="1" s="1"/>
  <c r="H305" i="1"/>
  <c r="I305" i="1" s="1"/>
  <c r="H304" i="1"/>
  <c r="H303" i="1"/>
  <c r="I303" i="1" s="1"/>
  <c r="H302" i="1"/>
  <c r="I302" i="1" s="1"/>
  <c r="H301" i="1"/>
  <c r="H300" i="1"/>
  <c r="I300" i="1" s="1"/>
  <c r="H299" i="1"/>
  <c r="I299" i="1" s="1"/>
  <c r="H298" i="1"/>
  <c r="H297" i="1"/>
  <c r="I297" i="1" s="1"/>
  <c r="H296" i="1"/>
  <c r="I296" i="1" s="1"/>
  <c r="H295" i="1"/>
  <c r="H294" i="1"/>
  <c r="I294" i="1" s="1"/>
  <c r="H293" i="1"/>
  <c r="I293" i="1" s="1"/>
  <c r="H292" i="1"/>
  <c r="H291" i="1"/>
  <c r="I291" i="1" s="1"/>
  <c r="H290" i="1"/>
  <c r="I290" i="1" s="1"/>
  <c r="H289" i="1"/>
  <c r="H288" i="1"/>
  <c r="I288" i="1" s="1"/>
  <c r="H287" i="1"/>
  <c r="I287" i="1" s="1"/>
  <c r="H286" i="1"/>
  <c r="H285" i="1"/>
  <c r="I285" i="1" s="1"/>
  <c r="H284" i="1"/>
  <c r="I284" i="1" s="1"/>
  <c r="H283" i="1"/>
  <c r="H282" i="1"/>
  <c r="I282" i="1" s="1"/>
  <c r="H281" i="1"/>
  <c r="I281" i="1" s="1"/>
  <c r="H280" i="1"/>
  <c r="H279" i="1"/>
  <c r="I279" i="1" s="1"/>
  <c r="H278" i="1"/>
  <c r="I278" i="1" s="1"/>
  <c r="H277" i="1"/>
  <c r="H276" i="1"/>
  <c r="I276" i="1" s="1"/>
  <c r="H275" i="1"/>
  <c r="I275" i="1" s="1"/>
  <c r="H274" i="1"/>
  <c r="H273" i="1"/>
  <c r="I273" i="1" s="1"/>
  <c r="H272" i="1"/>
  <c r="I272" i="1" s="1"/>
  <c r="H271" i="1"/>
  <c r="H270" i="1"/>
  <c r="I270" i="1" s="1"/>
  <c r="H269" i="1"/>
  <c r="I269" i="1" s="1"/>
  <c r="H268" i="1"/>
  <c r="H267" i="1"/>
  <c r="I267" i="1" s="1"/>
  <c r="H266" i="1"/>
  <c r="I266" i="1" s="1"/>
  <c r="H265" i="1"/>
  <c r="H264" i="1"/>
  <c r="I264" i="1" s="1"/>
  <c r="H263" i="1"/>
  <c r="I263" i="1" s="1"/>
  <c r="H262" i="1"/>
  <c r="H261" i="1"/>
  <c r="I261" i="1" s="1"/>
  <c r="H260" i="1"/>
  <c r="I260" i="1" s="1"/>
  <c r="H259" i="1"/>
  <c r="H258" i="1"/>
  <c r="I258" i="1" s="1"/>
  <c r="H257" i="1"/>
  <c r="I257" i="1" s="1"/>
  <c r="H256" i="1"/>
  <c r="H255" i="1"/>
  <c r="I255" i="1" s="1"/>
  <c r="H254" i="1"/>
  <c r="I254" i="1" s="1"/>
  <c r="H253" i="1"/>
  <c r="H252" i="1"/>
  <c r="I252" i="1" s="1"/>
  <c r="H251" i="1"/>
  <c r="I251" i="1" s="1"/>
  <c r="H250" i="1"/>
  <c r="H249" i="1"/>
  <c r="I249" i="1" s="1"/>
  <c r="H248" i="1"/>
  <c r="I248" i="1" s="1"/>
  <c r="H247" i="1"/>
  <c r="H246" i="1"/>
  <c r="I246" i="1" s="1"/>
  <c r="H245" i="1"/>
  <c r="I245" i="1" s="1"/>
  <c r="H244" i="1"/>
  <c r="H243" i="1"/>
  <c r="I243" i="1" s="1"/>
  <c r="H242" i="1"/>
  <c r="I242" i="1" s="1"/>
  <c r="H241" i="1"/>
  <c r="H240" i="1"/>
  <c r="I240" i="1" s="1"/>
  <c r="H239" i="1"/>
  <c r="I239" i="1" s="1"/>
  <c r="H238" i="1"/>
  <c r="H237" i="1"/>
  <c r="I237" i="1" s="1"/>
  <c r="H236" i="1"/>
  <c r="I236" i="1" s="1"/>
  <c r="H235" i="1"/>
  <c r="H234" i="1"/>
  <c r="I234" i="1" s="1"/>
  <c r="H233" i="1"/>
  <c r="I233" i="1" s="1"/>
  <c r="H232" i="1"/>
  <c r="H231" i="1"/>
  <c r="I231" i="1" s="1"/>
  <c r="H230" i="1"/>
  <c r="I230" i="1" s="1"/>
  <c r="H229" i="1"/>
  <c r="H228" i="1"/>
  <c r="I228" i="1" s="1"/>
  <c r="H227" i="1"/>
  <c r="I227" i="1" s="1"/>
  <c r="H226" i="1"/>
  <c r="H225" i="1"/>
  <c r="I225" i="1" s="1"/>
  <c r="H224" i="1"/>
  <c r="I224" i="1" s="1"/>
  <c r="H223" i="1"/>
  <c r="H222" i="1"/>
  <c r="I222" i="1" s="1"/>
  <c r="H221" i="1"/>
  <c r="I221" i="1" s="1"/>
  <c r="H220" i="1"/>
  <c r="H219" i="1"/>
  <c r="I219" i="1" s="1"/>
  <c r="H218" i="1"/>
  <c r="I218" i="1" s="1"/>
  <c r="H217" i="1"/>
  <c r="H216" i="1"/>
  <c r="I216" i="1" s="1"/>
  <c r="H215" i="1"/>
  <c r="I215" i="1" s="1"/>
  <c r="H214" i="1"/>
  <c r="H213" i="1"/>
  <c r="I213" i="1" s="1"/>
  <c r="H212" i="1"/>
  <c r="I212" i="1" s="1"/>
  <c r="H211" i="1"/>
  <c r="H210" i="1"/>
  <c r="I210" i="1" s="1"/>
  <c r="H209" i="1"/>
  <c r="I209" i="1" s="1"/>
  <c r="H208" i="1"/>
  <c r="H207" i="1"/>
  <c r="I207" i="1" s="1"/>
  <c r="H206" i="1"/>
  <c r="I206" i="1" s="1"/>
  <c r="H205" i="1"/>
  <c r="H204" i="1"/>
  <c r="I204" i="1" s="1"/>
  <c r="H203" i="1"/>
  <c r="I203" i="1" s="1"/>
  <c r="H202" i="1"/>
  <c r="H201" i="1"/>
  <c r="I201" i="1" s="1"/>
  <c r="H200" i="1"/>
  <c r="I200" i="1" s="1"/>
  <c r="H199" i="1"/>
  <c r="H198" i="1"/>
  <c r="I198" i="1" s="1"/>
  <c r="H197" i="1"/>
  <c r="I197" i="1" s="1"/>
  <c r="H196" i="1"/>
  <c r="H195" i="1"/>
  <c r="I195" i="1" s="1"/>
  <c r="H194" i="1"/>
  <c r="I194" i="1" s="1"/>
  <c r="H193" i="1"/>
  <c r="H192" i="1"/>
  <c r="I192" i="1" s="1"/>
  <c r="H191" i="1"/>
  <c r="I191" i="1" s="1"/>
  <c r="H190" i="1"/>
  <c r="H189" i="1"/>
  <c r="I189" i="1" s="1"/>
  <c r="H188" i="1"/>
  <c r="I188" i="1" s="1"/>
  <c r="H187" i="1"/>
  <c r="H186" i="1"/>
  <c r="I186" i="1" s="1"/>
  <c r="H185" i="1"/>
  <c r="I185" i="1" s="1"/>
  <c r="H184" i="1"/>
  <c r="H183" i="1"/>
  <c r="I183" i="1" s="1"/>
  <c r="H182" i="1"/>
  <c r="I182" i="1" s="1"/>
  <c r="H181" i="1"/>
  <c r="H180" i="1"/>
  <c r="I180" i="1" s="1"/>
  <c r="H179" i="1"/>
  <c r="I179" i="1" s="1"/>
  <c r="H178" i="1"/>
  <c r="H177" i="1"/>
  <c r="I177" i="1" s="1"/>
  <c r="H176" i="1"/>
  <c r="I176" i="1" s="1"/>
  <c r="H175" i="1"/>
  <c r="H174" i="1"/>
  <c r="I174" i="1" s="1"/>
  <c r="H173" i="1"/>
  <c r="I173" i="1" s="1"/>
  <c r="H172" i="1"/>
  <c r="H171" i="1"/>
  <c r="I171" i="1" s="1"/>
  <c r="H170" i="1"/>
  <c r="I170" i="1" s="1"/>
  <c r="H169" i="1"/>
  <c r="H168" i="1"/>
  <c r="I168" i="1" s="1"/>
  <c r="H167" i="1"/>
  <c r="I167" i="1" s="1"/>
  <c r="H166" i="1"/>
  <c r="H165" i="1"/>
  <c r="I165" i="1" s="1"/>
  <c r="H164" i="1"/>
  <c r="I164" i="1" s="1"/>
  <c r="H163" i="1"/>
  <c r="H162" i="1"/>
  <c r="I162" i="1" s="1"/>
  <c r="H161" i="1"/>
  <c r="I161" i="1" s="1"/>
  <c r="H160" i="1"/>
  <c r="H159" i="1"/>
  <c r="I159" i="1" s="1"/>
  <c r="H158" i="1"/>
  <c r="I158" i="1" s="1"/>
  <c r="H157" i="1"/>
  <c r="H156" i="1"/>
  <c r="I156" i="1" s="1"/>
  <c r="H155" i="1"/>
  <c r="I155" i="1" s="1"/>
  <c r="H154" i="1"/>
  <c r="H153" i="1"/>
  <c r="I153" i="1" s="1"/>
  <c r="H152" i="1"/>
  <c r="I152" i="1" s="1"/>
  <c r="H150" i="1"/>
  <c r="I150" i="1" s="1"/>
  <c r="H149" i="1"/>
  <c r="I149" i="1" s="1"/>
  <c r="H148" i="1"/>
  <c r="H147" i="1"/>
  <c r="I147" i="1" s="1"/>
  <c r="H146" i="1"/>
  <c r="I146" i="1" s="1"/>
  <c r="H145" i="1"/>
  <c r="H144" i="1"/>
  <c r="I144" i="1" s="1"/>
  <c r="H143" i="1"/>
  <c r="I143" i="1" s="1"/>
  <c r="H142" i="1"/>
  <c r="H141" i="1"/>
  <c r="I141" i="1" s="1"/>
  <c r="H140" i="1"/>
  <c r="I140" i="1" s="1"/>
  <c r="H139" i="1"/>
  <c r="H138" i="1"/>
  <c r="I138" i="1" s="1"/>
  <c r="H137" i="1"/>
  <c r="I137" i="1" s="1"/>
  <c r="H136" i="1"/>
  <c r="H135" i="1"/>
  <c r="I135" i="1" s="1"/>
  <c r="H134" i="1"/>
  <c r="I134" i="1" s="1"/>
  <c r="H133" i="1"/>
  <c r="H132" i="1"/>
  <c r="I132" i="1" s="1"/>
  <c r="H131" i="1"/>
  <c r="I131" i="1" s="1"/>
  <c r="H130" i="1"/>
  <c r="H129" i="1"/>
  <c r="I129" i="1" s="1"/>
  <c r="H128" i="1"/>
  <c r="I128" i="1" s="1"/>
  <c r="H127" i="1"/>
  <c r="H126" i="1"/>
  <c r="I126" i="1" s="1"/>
  <c r="H125" i="1"/>
  <c r="I125" i="1" s="1"/>
  <c r="H124" i="1"/>
  <c r="H123" i="1"/>
  <c r="I123" i="1" s="1"/>
  <c r="H122" i="1"/>
  <c r="I122" i="1" s="1"/>
  <c r="H121" i="1"/>
  <c r="H120" i="1"/>
  <c r="I120" i="1" s="1"/>
  <c r="H119" i="1"/>
  <c r="I119" i="1" s="1"/>
  <c r="H118" i="1"/>
  <c r="H117" i="1"/>
  <c r="I117" i="1" s="1"/>
  <c r="H116" i="1"/>
  <c r="I116" i="1" s="1"/>
  <c r="H115" i="1"/>
  <c r="H114" i="1"/>
  <c r="I114" i="1" s="1"/>
  <c r="H113" i="1"/>
  <c r="I113" i="1" s="1"/>
  <c r="H112" i="1"/>
  <c r="H111" i="1"/>
  <c r="I111" i="1" s="1"/>
  <c r="H110" i="1"/>
  <c r="I110" i="1" s="1"/>
  <c r="H109" i="1"/>
  <c r="H108" i="1"/>
  <c r="I108" i="1" s="1"/>
  <c r="H107" i="1"/>
  <c r="I107" i="1" s="1"/>
  <c r="H106" i="1"/>
  <c r="H105" i="1"/>
  <c r="I105" i="1" s="1"/>
  <c r="H104" i="1"/>
  <c r="I104" i="1" s="1"/>
  <c r="H103" i="1"/>
  <c r="H102" i="1"/>
  <c r="I102" i="1" s="1"/>
  <c r="H101" i="1"/>
  <c r="I101" i="1" s="1"/>
  <c r="H100" i="1"/>
  <c r="H99" i="1"/>
  <c r="I99" i="1" s="1"/>
  <c r="H98" i="1"/>
  <c r="I98" i="1" s="1"/>
  <c r="H97" i="1"/>
  <c r="H96" i="1"/>
  <c r="I96" i="1" s="1"/>
  <c r="H95" i="1"/>
  <c r="I95" i="1" s="1"/>
  <c r="H94" i="1"/>
  <c r="H93" i="1"/>
  <c r="I93" i="1" s="1"/>
  <c r="H92" i="1"/>
  <c r="I92" i="1" s="1"/>
  <c r="H91" i="1"/>
  <c r="H90" i="1"/>
  <c r="I90" i="1" s="1"/>
  <c r="H89" i="1"/>
  <c r="I89" i="1" s="1"/>
  <c r="H88" i="1"/>
  <c r="H87" i="1"/>
  <c r="I87" i="1" s="1"/>
  <c r="H86" i="1"/>
  <c r="I86" i="1" s="1"/>
  <c r="H85" i="1"/>
  <c r="H84" i="1"/>
  <c r="I84" i="1" s="1"/>
  <c r="H83" i="1"/>
  <c r="I83" i="1" s="1"/>
  <c r="H82" i="1"/>
  <c r="H81" i="1"/>
  <c r="I81" i="1" s="1"/>
  <c r="H80" i="1"/>
  <c r="I80" i="1" s="1"/>
  <c r="H79" i="1"/>
  <c r="H78" i="1"/>
  <c r="I78" i="1" s="1"/>
  <c r="H77" i="1"/>
  <c r="I77" i="1" s="1"/>
  <c r="H76" i="1"/>
  <c r="H75" i="1"/>
  <c r="I75" i="1" s="1"/>
  <c r="H74" i="1"/>
  <c r="I74" i="1" s="1"/>
  <c r="H73" i="1"/>
  <c r="H72" i="1"/>
  <c r="I72" i="1" s="1"/>
  <c r="H71" i="1"/>
  <c r="I71" i="1" s="1"/>
  <c r="H70" i="1"/>
  <c r="H69" i="1"/>
  <c r="I69" i="1" s="1"/>
  <c r="H68" i="1"/>
  <c r="I68" i="1" s="1"/>
  <c r="H67" i="1"/>
  <c r="H66" i="1"/>
  <c r="I66" i="1" s="1"/>
  <c r="H65" i="1"/>
  <c r="I65" i="1" s="1"/>
  <c r="H64" i="1"/>
  <c r="H63" i="1"/>
  <c r="I63" i="1" s="1"/>
  <c r="H62" i="1"/>
  <c r="I62" i="1" s="1"/>
  <c r="H61" i="1"/>
  <c r="H60" i="1"/>
  <c r="I60" i="1" s="1"/>
  <c r="H59" i="1"/>
  <c r="I59" i="1" s="1"/>
  <c r="H58" i="1"/>
  <c r="H57" i="1"/>
  <c r="I57" i="1" s="1"/>
  <c r="H56" i="1"/>
  <c r="I56" i="1" s="1"/>
  <c r="H55" i="1"/>
  <c r="H54" i="1"/>
  <c r="I54" i="1" s="1"/>
  <c r="H53" i="1"/>
  <c r="I53" i="1" s="1"/>
  <c r="H52" i="1"/>
  <c r="H51" i="1"/>
  <c r="I51" i="1" s="1"/>
  <c r="H50" i="1"/>
  <c r="I50" i="1" s="1"/>
  <c r="H49" i="1"/>
  <c r="H48" i="1"/>
  <c r="I48" i="1" s="1"/>
  <c r="H47" i="1"/>
  <c r="I47" i="1" s="1"/>
  <c r="H46" i="1"/>
  <c r="H45" i="1"/>
  <c r="I45" i="1" s="1"/>
  <c r="H44" i="1"/>
  <c r="I44" i="1" s="1"/>
  <c r="H43" i="1"/>
  <c r="H42" i="1"/>
  <c r="I42" i="1" s="1"/>
  <c r="H41" i="1"/>
  <c r="I41" i="1" s="1"/>
  <c r="H40" i="1"/>
  <c r="H39" i="1"/>
  <c r="I39" i="1" s="1"/>
  <c r="H38" i="1"/>
  <c r="I38" i="1" s="1"/>
  <c r="H37" i="1"/>
  <c r="H36" i="1"/>
  <c r="I36" i="1" s="1"/>
  <c r="H35" i="1"/>
  <c r="I35" i="1" s="1"/>
  <c r="H34" i="1"/>
  <c r="H33" i="1"/>
  <c r="I33" i="1" s="1"/>
  <c r="H32" i="1"/>
  <c r="I32" i="1" s="1"/>
  <c r="H31" i="1"/>
  <c r="H30" i="1"/>
  <c r="I30" i="1" s="1"/>
  <c r="H29" i="1"/>
  <c r="I29" i="1" s="1"/>
  <c r="H28" i="1"/>
  <c r="H27" i="1"/>
  <c r="I27" i="1" s="1"/>
  <c r="H26" i="1"/>
  <c r="I26" i="1" s="1"/>
  <c r="H25" i="1"/>
  <c r="H24" i="1"/>
  <c r="I24" i="1" s="1"/>
  <c r="H23" i="1"/>
  <c r="I23" i="1" s="1"/>
  <c r="H22" i="1"/>
  <c r="H21" i="1"/>
  <c r="I21" i="1" s="1"/>
  <c r="H20" i="1"/>
  <c r="I20" i="1" s="1"/>
  <c r="H19" i="1"/>
  <c r="H18" i="1"/>
  <c r="I18" i="1" s="1"/>
  <c r="H17" i="1"/>
  <c r="I17" i="1" s="1"/>
  <c r="H16" i="1"/>
  <c r="H15" i="1"/>
  <c r="I15" i="1" s="1"/>
  <c r="H14" i="1"/>
  <c r="I14" i="1" s="1"/>
  <c r="H13" i="1"/>
  <c r="H12" i="1"/>
  <c r="I12" i="1" s="1"/>
  <c r="H11" i="1"/>
  <c r="I11" i="1" s="1"/>
  <c r="H10" i="1"/>
  <c r="H9" i="1"/>
  <c r="I9" i="1" s="1"/>
  <c r="H8" i="1"/>
  <c r="I8" i="1" s="1"/>
  <c r="H7" i="1"/>
  <c r="H6" i="1"/>
  <c r="I6" i="1" s="1"/>
  <c r="H5" i="1"/>
  <c r="I5" i="1" s="1"/>
  <c r="H4" i="1"/>
  <c r="H3" i="1"/>
  <c r="I3" i="1" s="1"/>
  <c r="BX449" i="1"/>
  <c r="BW449" i="1"/>
  <c r="BX446" i="1"/>
  <c r="BW446" i="1"/>
  <c r="BX461" i="1"/>
  <c r="BW461" i="1"/>
  <c r="BX458" i="1"/>
  <c r="BW458" i="1"/>
  <c r="J36" i="6" l="1"/>
  <c r="K375" i="1"/>
  <c r="K6" i="1"/>
  <c r="K10" i="1"/>
  <c r="D23" i="6" s="1"/>
  <c r="K18" i="1"/>
  <c r="K22" i="1"/>
  <c r="K30" i="1"/>
  <c r="K34" i="1"/>
  <c r="K42" i="1"/>
  <c r="K46" i="1"/>
  <c r="K54" i="1"/>
  <c r="K58" i="1"/>
  <c r="K66" i="1"/>
  <c r="K70" i="1"/>
  <c r="K78" i="1"/>
  <c r="K82" i="1"/>
  <c r="K90" i="1"/>
  <c r="K94" i="1"/>
  <c r="K102" i="1"/>
  <c r="K106" i="1"/>
  <c r="K114" i="1"/>
  <c r="K118" i="1"/>
  <c r="K126" i="1"/>
  <c r="K130" i="1"/>
  <c r="K138" i="1"/>
  <c r="K142" i="1"/>
  <c r="K150" i="1"/>
  <c r="K154" i="1"/>
  <c r="K162" i="1"/>
  <c r="K166" i="1"/>
  <c r="K174" i="1"/>
  <c r="K178" i="1"/>
  <c r="K186" i="1"/>
  <c r="K190" i="1"/>
  <c r="K198" i="1"/>
  <c r="K202" i="1"/>
  <c r="K210" i="1"/>
  <c r="K214" i="1"/>
  <c r="K222" i="1"/>
  <c r="K226" i="1"/>
  <c r="K234" i="1"/>
  <c r="K238" i="1"/>
  <c r="K246" i="1"/>
  <c r="K250" i="1"/>
  <c r="K258" i="1"/>
  <c r="K262" i="1"/>
  <c r="K270" i="1"/>
  <c r="K274" i="1"/>
  <c r="K282" i="1"/>
  <c r="K286" i="1"/>
  <c r="K294" i="1"/>
  <c r="K298" i="1"/>
  <c r="K306" i="1"/>
  <c r="K310" i="1"/>
  <c r="K318" i="1"/>
  <c r="K322" i="1"/>
  <c r="K330" i="1"/>
  <c r="K334" i="1"/>
  <c r="K346" i="1"/>
  <c r="K354" i="1"/>
  <c r="K358" i="1"/>
  <c r="K366" i="1"/>
  <c r="K370" i="1"/>
  <c r="K378" i="1"/>
  <c r="K382" i="1"/>
  <c r="K390" i="1"/>
  <c r="K394" i="1"/>
  <c r="K402" i="1"/>
  <c r="K406" i="1"/>
  <c r="K414" i="1"/>
  <c r="K418" i="1"/>
  <c r="K430" i="1"/>
  <c r="K438" i="1"/>
  <c r="K450" i="1"/>
  <c r="K454" i="1"/>
  <c r="K462" i="1"/>
  <c r="K466" i="1"/>
  <c r="K474" i="1"/>
  <c r="K478" i="1"/>
  <c r="K486" i="1"/>
  <c r="K490" i="1"/>
  <c r="K498" i="1"/>
  <c r="K502" i="1"/>
  <c r="K510" i="1"/>
  <c r="K249" i="1"/>
  <c r="K441" i="1"/>
  <c r="K321" i="1"/>
  <c r="K177" i="1"/>
  <c r="K189" i="1"/>
  <c r="K225" i="1"/>
  <c r="K273" i="1"/>
  <c r="K285" i="1"/>
  <c r="K297" i="1"/>
  <c r="K309" i="1"/>
  <c r="K345" i="1"/>
  <c r="K357" i="1"/>
  <c r="K369" i="1"/>
  <c r="K381" i="1"/>
  <c r="K393" i="1"/>
  <c r="K417" i="1"/>
  <c r="K453" i="1"/>
  <c r="K465" i="1"/>
  <c r="K477" i="1"/>
  <c r="K489" i="1"/>
  <c r="K501" i="1"/>
  <c r="K505" i="1"/>
  <c r="K342" i="1"/>
  <c r="K426" i="1"/>
  <c r="K442" i="1"/>
  <c r="K7" i="1"/>
  <c r="G22" i="6" s="1"/>
  <c r="K15" i="1"/>
  <c r="K31" i="1"/>
  <c r="K51" i="1"/>
  <c r="K99" i="1"/>
  <c r="K123" i="1"/>
  <c r="K195" i="1"/>
  <c r="K231" i="1"/>
  <c r="K327" i="1"/>
  <c r="K471" i="1"/>
  <c r="K19" i="1"/>
  <c r="G23" i="6" s="1"/>
  <c r="K27" i="1"/>
  <c r="K75" i="1"/>
  <c r="K147" i="1"/>
  <c r="K171" i="1"/>
  <c r="K279" i="1"/>
  <c r="K423" i="1"/>
  <c r="K39" i="1"/>
  <c r="K43" i="1"/>
  <c r="K55" i="1"/>
  <c r="K63" i="1"/>
  <c r="K67" i="1"/>
  <c r="K79" i="1"/>
  <c r="K87" i="1"/>
  <c r="K91" i="1"/>
  <c r="K103" i="1"/>
  <c r="K111" i="1"/>
  <c r="K115" i="1"/>
  <c r="K127" i="1"/>
  <c r="K135" i="1"/>
  <c r="K139" i="1"/>
  <c r="K151" i="1"/>
  <c r="K159" i="1"/>
  <c r="K163" i="1"/>
  <c r="K175" i="1"/>
  <c r="K183" i="1"/>
  <c r="K187" i="1"/>
  <c r="K199" i="1"/>
  <c r="K207" i="1"/>
  <c r="K211" i="1"/>
  <c r="K219" i="1"/>
  <c r="K223" i="1"/>
  <c r="K235" i="1"/>
  <c r="K243" i="1"/>
  <c r="K247" i="1"/>
  <c r="K255" i="1"/>
  <c r="K259" i="1"/>
  <c r="K267" i="1"/>
  <c r="K271" i="1"/>
  <c r="K283" i="1"/>
  <c r="K291" i="1"/>
  <c r="K295" i="1"/>
  <c r="K303" i="1"/>
  <c r="K307" i="1"/>
  <c r="K315" i="1"/>
  <c r="K319" i="1"/>
  <c r="K331" i="1"/>
  <c r="K339" i="1"/>
  <c r="K343" i="1"/>
  <c r="K351" i="1"/>
  <c r="K355" i="1"/>
  <c r="K363" i="1"/>
  <c r="K367" i="1"/>
  <c r="K379" i="1"/>
  <c r="K387" i="1"/>
  <c r="K391" i="1"/>
  <c r="K399" i="1"/>
  <c r="K403" i="1"/>
  <c r="K411" i="1"/>
  <c r="K415" i="1"/>
  <c r="K427" i="1"/>
  <c r="K435" i="1"/>
  <c r="K439" i="1"/>
  <c r="C26" i="6" s="1"/>
  <c r="K447" i="1"/>
  <c r="K451" i="1"/>
  <c r="K459" i="1"/>
  <c r="K463" i="1"/>
  <c r="K475" i="1"/>
  <c r="K483" i="1"/>
  <c r="K487" i="1"/>
  <c r="K495" i="1"/>
  <c r="K499" i="1"/>
  <c r="K507" i="1"/>
  <c r="K511" i="1"/>
  <c r="K4" i="1"/>
  <c r="F22" i="6" s="1"/>
  <c r="K12" i="1"/>
  <c r="K16" i="1"/>
  <c r="F23" i="6" s="1"/>
  <c r="K24" i="1"/>
  <c r="K28" i="1"/>
  <c r="K36" i="1"/>
  <c r="K40" i="1"/>
  <c r="K48" i="1"/>
  <c r="K52" i="1"/>
  <c r="K60" i="1"/>
  <c r="K64" i="1"/>
  <c r="K72" i="1"/>
  <c r="K76" i="1"/>
  <c r="K84" i="1"/>
  <c r="K88" i="1"/>
  <c r="K96" i="1"/>
  <c r="K100" i="1"/>
  <c r="K108" i="1"/>
  <c r="K112" i="1"/>
  <c r="K120" i="1"/>
  <c r="K124" i="1"/>
  <c r="K132" i="1"/>
  <c r="K136" i="1"/>
  <c r="K144" i="1"/>
  <c r="K148" i="1"/>
  <c r="K156" i="1"/>
  <c r="K160" i="1"/>
  <c r="K172" i="1"/>
  <c r="K184" i="1"/>
  <c r="K196" i="1"/>
  <c r="K201" i="1"/>
  <c r="K213" i="1"/>
  <c r="K237" i="1"/>
  <c r="K261" i="1"/>
  <c r="K333" i="1"/>
  <c r="K405" i="1"/>
  <c r="K429" i="1"/>
  <c r="K481" i="1"/>
  <c r="K9" i="1"/>
  <c r="K33" i="1"/>
  <c r="K57" i="1"/>
  <c r="K81" i="1"/>
  <c r="K105" i="1"/>
  <c r="K153" i="1"/>
  <c r="K21" i="1"/>
  <c r="K45" i="1"/>
  <c r="K69" i="1"/>
  <c r="K93" i="1"/>
  <c r="K117" i="1"/>
  <c r="K129" i="1"/>
  <c r="K141" i="1"/>
  <c r="K165" i="1"/>
  <c r="K168" i="1"/>
  <c r="K180" i="1"/>
  <c r="K192" i="1"/>
  <c r="K204" i="1"/>
  <c r="K208" i="1"/>
  <c r="K216" i="1"/>
  <c r="K220" i="1"/>
  <c r="K228" i="1"/>
  <c r="K232" i="1"/>
  <c r="K240" i="1"/>
  <c r="K244" i="1"/>
  <c r="K252" i="1"/>
  <c r="K256" i="1"/>
  <c r="K264" i="1"/>
  <c r="K268" i="1"/>
  <c r="K276" i="1"/>
  <c r="K280" i="1"/>
  <c r="K288" i="1"/>
  <c r="K292" i="1"/>
  <c r="K300" i="1"/>
  <c r="K304" i="1"/>
  <c r="K312" i="1"/>
  <c r="K316" i="1"/>
  <c r="K324" i="1"/>
  <c r="K328" i="1"/>
  <c r="K336" i="1"/>
  <c r="K340" i="1"/>
  <c r="K348" i="1"/>
  <c r="K352" i="1"/>
  <c r="K360" i="1"/>
  <c r="K364" i="1"/>
  <c r="K372" i="1"/>
  <c r="K376" i="1"/>
  <c r="K384" i="1"/>
  <c r="K388" i="1"/>
  <c r="K396" i="1"/>
  <c r="K400" i="1"/>
  <c r="K408" i="1"/>
  <c r="K412" i="1"/>
  <c r="K420" i="1"/>
  <c r="K424" i="1"/>
  <c r="K432" i="1"/>
  <c r="K436" i="1"/>
  <c r="B26" i="6" s="1"/>
  <c r="K444" i="1"/>
  <c r="K448" i="1"/>
  <c r="K456" i="1"/>
  <c r="K460" i="1"/>
  <c r="K468" i="1"/>
  <c r="K472" i="1"/>
  <c r="K480" i="1"/>
  <c r="K484" i="1"/>
  <c r="K492" i="1"/>
  <c r="K496" i="1"/>
  <c r="K504" i="1"/>
  <c r="K508" i="1"/>
  <c r="K13" i="1"/>
  <c r="E23" i="6" s="1"/>
  <c r="K25" i="1"/>
  <c r="B24" i="6" s="1"/>
  <c r="K37" i="1"/>
  <c r="K49" i="1"/>
  <c r="K61" i="1"/>
  <c r="K73" i="1"/>
  <c r="K85" i="1"/>
  <c r="K97" i="1"/>
  <c r="K109" i="1"/>
  <c r="K121" i="1"/>
  <c r="K133" i="1"/>
  <c r="K145" i="1"/>
  <c r="K157" i="1"/>
  <c r="K169" i="1"/>
  <c r="K181" i="1"/>
  <c r="K193" i="1"/>
  <c r="K205" i="1"/>
  <c r="K217" i="1"/>
  <c r="K229" i="1"/>
  <c r="K241" i="1"/>
  <c r="K253" i="1"/>
  <c r="K265" i="1"/>
  <c r="K277" i="1"/>
  <c r="K289" i="1"/>
  <c r="K301" i="1"/>
  <c r="K313" i="1"/>
  <c r="K325" i="1"/>
  <c r="K337" i="1"/>
  <c r="K349" i="1"/>
  <c r="K361" i="1"/>
  <c r="K373" i="1"/>
  <c r="K385" i="1"/>
  <c r="K397" i="1"/>
  <c r="K409" i="1"/>
  <c r="K421" i="1"/>
  <c r="K433" i="1"/>
  <c r="K445" i="1"/>
  <c r="K457" i="1"/>
  <c r="G26" i="6" s="1"/>
  <c r="K469" i="1"/>
  <c r="K493" i="1"/>
  <c r="BX14" i="1"/>
  <c r="BW14" i="1"/>
  <c r="BX8" i="1"/>
  <c r="BW8" i="1"/>
  <c r="J17" i="6"/>
  <c r="J16" i="6"/>
  <c r="J15" i="6"/>
  <c r="J14" i="6"/>
  <c r="J13" i="6"/>
  <c r="I17" i="6"/>
  <c r="H17" i="6"/>
  <c r="G17" i="6"/>
  <c r="F17" i="6"/>
  <c r="E17" i="6"/>
  <c r="D17" i="6"/>
  <c r="C17" i="6"/>
  <c r="J12" i="6"/>
  <c r="BX245" i="1"/>
  <c r="BW245" i="1"/>
  <c r="BX431" i="1"/>
  <c r="BW431" i="1"/>
  <c r="BX428" i="1"/>
  <c r="BW428" i="1"/>
  <c r="BX425" i="1"/>
  <c r="BW425" i="1"/>
  <c r="BX422" i="1"/>
  <c r="BW422" i="1"/>
  <c r="BX383" i="1"/>
  <c r="BW383" i="1"/>
  <c r="BX380" i="1"/>
  <c r="BW380" i="1"/>
  <c r="BX377" i="1"/>
  <c r="BW377" i="1"/>
  <c r="BX374" i="1"/>
  <c r="BW374" i="1"/>
  <c r="BX419" i="1"/>
  <c r="BW419" i="1"/>
  <c r="BX416" i="1"/>
  <c r="BW416" i="1"/>
  <c r="BX413" i="1"/>
  <c r="BW413" i="1"/>
  <c r="BX410" i="1"/>
  <c r="BW410" i="1"/>
  <c r="BX371" i="1"/>
  <c r="BW371" i="1"/>
  <c r="BX368" i="1"/>
  <c r="BW368" i="1"/>
  <c r="BX365" i="1"/>
  <c r="BW365" i="1"/>
  <c r="BX362" i="1"/>
  <c r="BW362" i="1"/>
  <c r="BX407" i="1"/>
  <c r="BW407" i="1"/>
  <c r="BX404" i="1"/>
  <c r="BW404" i="1"/>
  <c r="BX401" i="1"/>
  <c r="BW401" i="1"/>
  <c r="BX398" i="1"/>
  <c r="BW398" i="1"/>
  <c r="BX359" i="1"/>
  <c r="BW359" i="1"/>
  <c r="BX356" i="1"/>
  <c r="BW356" i="1"/>
  <c r="BX353" i="1"/>
  <c r="BW353" i="1"/>
  <c r="BX350" i="1"/>
  <c r="BW350" i="1"/>
  <c r="J2" i="1"/>
  <c r="K3" i="1" s="1"/>
  <c r="BX510" i="1"/>
  <c r="BW510" i="1"/>
  <c r="BX509" i="1"/>
  <c r="BW509" i="1"/>
  <c r="BX506" i="1"/>
  <c r="BW506" i="1"/>
  <c r="BX485" i="1"/>
  <c r="BW485" i="1"/>
  <c r="BX482" i="1"/>
  <c r="BW482" i="1"/>
  <c r="BX504" i="1"/>
  <c r="BW504" i="1"/>
  <c r="BX503" i="1"/>
  <c r="BW503" i="1"/>
  <c r="BX500" i="1"/>
  <c r="BW500" i="1"/>
  <c r="BX479" i="1"/>
  <c r="BW479" i="1"/>
  <c r="BX476" i="1"/>
  <c r="BW476" i="1"/>
  <c r="BX498" i="1"/>
  <c r="BW498" i="1"/>
  <c r="BX497" i="1"/>
  <c r="BW497" i="1"/>
  <c r="BX494" i="1"/>
  <c r="BW494" i="1"/>
  <c r="BX473" i="1"/>
  <c r="BW473" i="1"/>
  <c r="BX470" i="1"/>
  <c r="BW470" i="1"/>
  <c r="BX492" i="1"/>
  <c r="BW492" i="1"/>
  <c r="BX221" i="1"/>
  <c r="BW221" i="1"/>
  <c r="BX218" i="1"/>
  <c r="BW218" i="1"/>
  <c r="BX215" i="1"/>
  <c r="BW215" i="1"/>
  <c r="BX149" i="1"/>
  <c r="BW149" i="1"/>
  <c r="BX146" i="1"/>
  <c r="BW146" i="1"/>
  <c r="BX143" i="1"/>
  <c r="BW143" i="1"/>
  <c r="BX212" i="1"/>
  <c r="BW212" i="1"/>
  <c r="BX209" i="1"/>
  <c r="BW209" i="1"/>
  <c r="BX206" i="1"/>
  <c r="BW206" i="1"/>
  <c r="BX140" i="1"/>
  <c r="BW140" i="1"/>
  <c r="BX137" i="1"/>
  <c r="BW137" i="1"/>
  <c r="BX134" i="1"/>
  <c r="BW134" i="1"/>
  <c r="BX158" i="1"/>
  <c r="BW158" i="1"/>
  <c r="BX155" i="1"/>
  <c r="BW155" i="1"/>
  <c r="BX152" i="1"/>
  <c r="BW152" i="1"/>
  <c r="BX86" i="1"/>
  <c r="BW86" i="1"/>
  <c r="BX83" i="1"/>
  <c r="BW83" i="1"/>
  <c r="BX80" i="1"/>
  <c r="BW80" i="1"/>
  <c r="BX167" i="1"/>
  <c r="BW167" i="1"/>
  <c r="BX164" i="1"/>
  <c r="BW164" i="1"/>
  <c r="BX161" i="1"/>
  <c r="BW161" i="1"/>
  <c r="BX95" i="1"/>
  <c r="BW95" i="1"/>
  <c r="BX92" i="1"/>
  <c r="BW92" i="1"/>
  <c r="BX89" i="1"/>
  <c r="BW89" i="1"/>
  <c r="BX176" i="1"/>
  <c r="BW176" i="1"/>
  <c r="BX173" i="1"/>
  <c r="BW173" i="1"/>
  <c r="BX170" i="1"/>
  <c r="BW170" i="1"/>
  <c r="BX104" i="1"/>
  <c r="BW104" i="1"/>
  <c r="BX101" i="1"/>
  <c r="BW101" i="1"/>
  <c r="BX98" i="1"/>
  <c r="BW98" i="1"/>
  <c r="BX185" i="1"/>
  <c r="BW185" i="1"/>
  <c r="BX182" i="1"/>
  <c r="BW182" i="1"/>
  <c r="BX179" i="1"/>
  <c r="BW179" i="1"/>
  <c r="BX113" i="1"/>
  <c r="BW113" i="1"/>
  <c r="BX110" i="1"/>
  <c r="BW110" i="1"/>
  <c r="BX107" i="1"/>
  <c r="BW107" i="1"/>
  <c r="BX194" i="1"/>
  <c r="BW194" i="1"/>
  <c r="BX191" i="1"/>
  <c r="BW191" i="1"/>
  <c r="BX188" i="1"/>
  <c r="BW188" i="1"/>
  <c r="BX122" i="1"/>
  <c r="BW122" i="1"/>
  <c r="BX119" i="1"/>
  <c r="BW119" i="1"/>
  <c r="BX116" i="1"/>
  <c r="BW116" i="1"/>
  <c r="H2" i="1"/>
  <c r="I2" i="1" s="1"/>
  <c r="BW308" i="1"/>
  <c r="BX308" i="1"/>
  <c r="BW467" i="1"/>
  <c r="BX467" i="1"/>
  <c r="BW491" i="1"/>
  <c r="BX491" i="1"/>
  <c r="BX284" i="1"/>
  <c r="BW284" i="1"/>
  <c r="BW266" i="1"/>
  <c r="BX266" i="1"/>
  <c r="BW248" i="1"/>
  <c r="BX248" i="1"/>
  <c r="BW230" i="1"/>
  <c r="BX230" i="1"/>
  <c r="BW323" i="1"/>
  <c r="BX323" i="1"/>
  <c r="BW302" i="1"/>
  <c r="BX302" i="1"/>
  <c r="BW2" i="1"/>
  <c r="BX2" i="1"/>
  <c r="BW5" i="1"/>
  <c r="BX5" i="1"/>
  <c r="BX314" i="1"/>
  <c r="BX335" i="1"/>
  <c r="BW314" i="1"/>
  <c r="BW335" i="1"/>
  <c r="BW17" i="1"/>
  <c r="BW71" i="1"/>
  <c r="BW68" i="1"/>
  <c r="BW59" i="1"/>
  <c r="BW56" i="1"/>
  <c r="BW29" i="1"/>
  <c r="BW26" i="1"/>
  <c r="BW23" i="1"/>
  <c r="BW20" i="1"/>
  <c r="BW47" i="1"/>
  <c r="BW50" i="1"/>
  <c r="BW44" i="1"/>
  <c r="BW53" i="1"/>
  <c r="BW35" i="1"/>
  <c r="BW38" i="1"/>
  <c r="BW32" i="1"/>
  <c r="BW41" i="1"/>
  <c r="BW74" i="1"/>
  <c r="BW77" i="1"/>
  <c r="BW62" i="1"/>
  <c r="BW65" i="1"/>
  <c r="BW200" i="1"/>
  <c r="BW203" i="1"/>
  <c r="BW128" i="1"/>
  <c r="BW131" i="1"/>
  <c r="BW125" i="1"/>
  <c r="BW197" i="1"/>
  <c r="BW317" i="1"/>
  <c r="BW320" i="1"/>
  <c r="BW296" i="1"/>
  <c r="BW299" i="1"/>
  <c r="BW311" i="1"/>
  <c r="BW329" i="1"/>
  <c r="BW332" i="1"/>
  <c r="BW326" i="1"/>
  <c r="BW305" i="1"/>
  <c r="BW224" i="1"/>
  <c r="BW236" i="1"/>
  <c r="BW227" i="1"/>
  <c r="BW242" i="1"/>
  <c r="BW254" i="1"/>
  <c r="BW239" i="1"/>
  <c r="BW257" i="1"/>
  <c r="BW233" i="1"/>
  <c r="BW251" i="1"/>
  <c r="BW260" i="1"/>
  <c r="BW272" i="1"/>
  <c r="BW263" i="1"/>
  <c r="BW278" i="1"/>
  <c r="BW290" i="1"/>
  <c r="BW281" i="1"/>
  <c r="BW275" i="1"/>
  <c r="BW293" i="1"/>
  <c r="BW269" i="1"/>
  <c r="BW287" i="1"/>
  <c r="BW389" i="1"/>
  <c r="BW392" i="1"/>
  <c r="BW386" i="1"/>
  <c r="BW395" i="1"/>
  <c r="BW341" i="1"/>
  <c r="BW347" i="1"/>
  <c r="BW338" i="1"/>
  <c r="BW344" i="1"/>
  <c r="BW455" i="1"/>
  <c r="BW452" i="1"/>
  <c r="BW437" i="1"/>
  <c r="BW434" i="1"/>
  <c r="BW443" i="1"/>
  <c r="BW440" i="1"/>
  <c r="BW488" i="1"/>
  <c r="BW464" i="1"/>
  <c r="BW11" i="1"/>
  <c r="F26" i="6" l="1"/>
  <c r="E26" i="6"/>
  <c r="F24" i="6"/>
  <c r="D25" i="6"/>
  <c r="G24" i="6"/>
  <c r="C24" i="6"/>
  <c r="J23" i="6"/>
  <c r="E24" i="6"/>
  <c r="I24" i="6"/>
  <c r="I26" i="6"/>
  <c r="F25" i="6"/>
  <c r="H26" i="6"/>
  <c r="B25" i="6"/>
  <c r="B27" i="6" s="1"/>
  <c r="H24" i="6"/>
  <c r="D24" i="6"/>
  <c r="E25" i="6"/>
  <c r="G25" i="6"/>
  <c r="D26" i="6"/>
  <c r="I25" i="6"/>
  <c r="H25" i="6"/>
  <c r="C25" i="6"/>
  <c r="J22" i="6"/>
  <c r="B17" i="6"/>
  <c r="B5" i="6"/>
  <c r="C7" i="6"/>
  <c r="G7" i="6"/>
  <c r="B7" i="6"/>
  <c r="G3" i="6"/>
  <c r="F3" i="6"/>
  <c r="F27" i="6" l="1"/>
  <c r="E27" i="6"/>
  <c r="G27" i="6"/>
  <c r="J24" i="6"/>
  <c r="J25" i="6"/>
  <c r="I27" i="6"/>
  <c r="H27" i="6"/>
  <c r="D27" i="6"/>
  <c r="J26" i="6"/>
  <c r="C27" i="6"/>
  <c r="F7" i="6"/>
  <c r="D7" i="6"/>
  <c r="E7" i="6"/>
  <c r="C5" i="6"/>
  <c r="D4" i="6"/>
  <c r="E4" i="6"/>
  <c r="F4" i="6"/>
  <c r="G4" i="6"/>
  <c r="G6" i="6"/>
  <c r="G5" i="6"/>
  <c r="D6" i="6"/>
  <c r="H6" i="6"/>
  <c r="E6" i="6"/>
  <c r="H5" i="6"/>
  <c r="D5" i="6"/>
  <c r="F6" i="6"/>
  <c r="F5" i="6"/>
  <c r="C6" i="6"/>
  <c r="H7" i="6"/>
  <c r="I6" i="6"/>
  <c r="E5" i="6"/>
  <c r="B6" i="6"/>
  <c r="I7" i="6"/>
  <c r="J3" i="6"/>
  <c r="I5" i="6"/>
  <c r="J27" i="6" l="1"/>
  <c r="C8" i="6"/>
  <c r="J4" i="6"/>
  <c r="G8" i="6"/>
  <c r="D8" i="6"/>
  <c r="E8" i="6"/>
  <c r="F8" i="6"/>
  <c r="J7" i="6"/>
  <c r="I8" i="6"/>
  <c r="H8" i="6"/>
  <c r="J5" i="6"/>
  <c r="J6" i="6"/>
  <c r="B8" i="6"/>
  <c r="BX488" i="1"/>
  <c r="BX128" i="1"/>
  <c r="BX131" i="1"/>
  <c r="BX464" i="1"/>
  <c r="BX125" i="1"/>
  <c r="BX197" i="1"/>
  <c r="BX389" i="1"/>
  <c r="BX392" i="1"/>
  <c r="BX386" i="1"/>
  <c r="BX395" i="1"/>
  <c r="BX341" i="1"/>
  <c r="BX347" i="1"/>
  <c r="BX338" i="1"/>
  <c r="BX344" i="1"/>
  <c r="BX65" i="1"/>
  <c r="BX17" i="1"/>
  <c r="BX200" i="1"/>
  <c r="BX203" i="1"/>
  <c r="BX440" i="1"/>
  <c r="BX32" i="1"/>
  <c r="BX41" i="1"/>
  <c r="BX11" i="1"/>
  <c r="BX74" i="1"/>
  <c r="BX77" i="1"/>
  <c r="BX62" i="1"/>
  <c r="BX47" i="1"/>
  <c r="BX50" i="1"/>
  <c r="BX443" i="1"/>
  <c r="BX44" i="1"/>
  <c r="BX53" i="1"/>
  <c r="BX35" i="1"/>
  <c r="BX38" i="1"/>
  <c r="BX272" i="1"/>
  <c r="BX263" i="1"/>
  <c r="BX278" i="1"/>
  <c r="BX290" i="1"/>
  <c r="BX281" i="1"/>
  <c r="BX275" i="1"/>
  <c r="BX293" i="1"/>
  <c r="BX269" i="1"/>
  <c r="BX287" i="1"/>
  <c r="J8" i="6" l="1"/>
  <c r="BX239" i="1"/>
  <c r="BX257" i="1"/>
  <c r="BX233" i="1"/>
  <c r="BX251" i="1"/>
  <c r="BX29" i="1"/>
  <c r="BX26" i="1"/>
  <c r="BX437" i="1"/>
  <c r="BX23" i="1"/>
  <c r="BX20" i="1"/>
  <c r="BX434" i="1"/>
  <c r="BX260" i="1"/>
  <c r="BX332" i="1" l="1"/>
  <c r="BX326" i="1"/>
  <c r="BX305" i="1"/>
  <c r="BX224" i="1"/>
  <c r="BX236" i="1"/>
  <c r="BX227" i="1"/>
  <c r="BX242" i="1"/>
  <c r="BX254" i="1"/>
  <c r="BX299" i="1"/>
  <c r="BX311" i="1"/>
  <c r="BX329" i="1"/>
  <c r="BX56" i="1"/>
  <c r="BX452" i="1"/>
  <c r="BX317" i="1"/>
  <c r="BX320" i="1"/>
  <c r="BX296" i="1"/>
  <c r="BX68" i="1"/>
  <c r="BX455" i="1"/>
  <c r="BX59" i="1"/>
  <c r="BX71" i="1"/>
</calcChain>
</file>

<file path=xl/sharedStrings.xml><?xml version="1.0" encoding="utf-8"?>
<sst xmlns="http://schemas.openxmlformats.org/spreadsheetml/2006/main" count="2627" uniqueCount="72">
  <si>
    <t>dyscyplina</t>
  </si>
  <si>
    <t>konkurencja</t>
  </si>
  <si>
    <t>region</t>
  </si>
  <si>
    <t>płeć</t>
  </si>
  <si>
    <t>kategoria</t>
  </si>
  <si>
    <t>frekwencja</t>
  </si>
  <si>
    <t>liczba punkt. miejsc</t>
  </si>
  <si>
    <t>różnica (l. miejsc - frekwencja)</t>
  </si>
  <si>
    <t>suma punktów</t>
  </si>
  <si>
    <t>bilans r/r</t>
  </si>
  <si>
    <t>liczba stref</t>
  </si>
  <si>
    <t>suma</t>
  </si>
  <si>
    <t>ile osob</t>
  </si>
  <si>
    <t>BMX - 2022</t>
  </si>
  <si>
    <t>indywidualnie na czas</t>
  </si>
  <si>
    <t>Polska</t>
  </si>
  <si>
    <t>M</t>
  </si>
  <si>
    <t>junior młodszy</t>
  </si>
  <si>
    <t>BMX - 2023</t>
  </si>
  <si>
    <t>start wspólny</t>
  </si>
  <si>
    <t>K</t>
  </si>
  <si>
    <t>juniorka młodsza</t>
  </si>
  <si>
    <t>kolarstwo przełajowe - 2022</t>
  </si>
  <si>
    <t>junior</t>
  </si>
  <si>
    <t>kolarstwo przełajowe - 2023</t>
  </si>
  <si>
    <t>juniorka</t>
  </si>
  <si>
    <t>kolarstwo szosowe - 2022</t>
  </si>
  <si>
    <t>orlik</t>
  </si>
  <si>
    <t>kolarstwo szosowe - 2023</t>
  </si>
  <si>
    <t>orliczka</t>
  </si>
  <si>
    <t>wyścig górski</t>
  </si>
  <si>
    <t>drużyna</t>
  </si>
  <si>
    <t>2-ki pary</t>
  </si>
  <si>
    <t>A</t>
  </si>
  <si>
    <t>młodzik</t>
  </si>
  <si>
    <t>młodziczka</t>
  </si>
  <si>
    <t>B</t>
  </si>
  <si>
    <t>C</t>
  </si>
  <si>
    <t>D</t>
  </si>
  <si>
    <t>E</t>
  </si>
  <si>
    <t>F</t>
  </si>
  <si>
    <t>G</t>
  </si>
  <si>
    <t>H</t>
  </si>
  <si>
    <t>kolarstwo torowe - 2022</t>
  </si>
  <si>
    <t>sprint</t>
  </si>
  <si>
    <t>kolarstwo torowe - 2023</t>
  </si>
  <si>
    <t>keirin</t>
  </si>
  <si>
    <t>madison</t>
  </si>
  <si>
    <t>omnium</t>
  </si>
  <si>
    <t>sprint drużynowy</t>
  </si>
  <si>
    <t>wyścig drużynowy na dochodzenie</t>
  </si>
  <si>
    <t>2 km indywidualnie</t>
  </si>
  <si>
    <t>250 m start zatrz</t>
  </si>
  <si>
    <t>wyścig punktowy</t>
  </si>
  <si>
    <t>2 km drużynowo</t>
  </si>
  <si>
    <t>1000 m start zatrzm</t>
  </si>
  <si>
    <t>MTB XCO - 2022</t>
  </si>
  <si>
    <t>MTB XCO - 2023</t>
  </si>
  <si>
    <t>sztafety K+M</t>
  </si>
  <si>
    <t>Zestawienie rok do roku: 2023 vs. 2022</t>
  </si>
  <si>
    <t>Straty punktowe ze względu na zbyt niską frekwencję 2022</t>
  </si>
  <si>
    <t>BMX - 2024</t>
  </si>
  <si>
    <t>kolarstwo przełajowe - 2024</t>
  </si>
  <si>
    <t>kolarstwo szosowe - 2024</t>
  </si>
  <si>
    <t>kolarstwo torowe - 2024</t>
  </si>
  <si>
    <t>MTB XCO - 2024</t>
  </si>
  <si>
    <t>Zestawienie rok do roku: 2024 vs. 2023</t>
  </si>
  <si>
    <t>Straty punktowe ze względu na zbyt niską frekwencję 2023</t>
  </si>
  <si>
    <t>liczba zawodników</t>
  </si>
  <si>
    <t>mnożnik</t>
  </si>
  <si>
    <t xml:space="preserve">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</si>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</sst>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Credit Suisse Type Light"/>
      <family val="2"/>
      <scheme val="minor"/>
    </font>
    <font>
      <sz val="11"/>
      <color theme="1"/>
      <name val="Credit Suisse Type Light"/>
      <family val="2"/>
      <charset val="238"/>
      <scheme val="minor"/>
    </font>
    <font>
      <b/>
      <sz val="10"/>
      <color rgb="FFFA7D00"/>
      <name val="Credit Suisse Type Light"/>
      <family val="2"/>
      <scheme val="minor"/>
    </font>
    <font>
      <b/>
      <sz val="10"/>
      <color theme="0"/>
      <name val="Credit Suisse Type Light"/>
      <family val="2"/>
      <scheme val="minor"/>
    </font>
    <font>
      <sz val="10"/>
      <color rgb="FF9C6500"/>
      <name val="Credit Suisse Type Light"/>
      <family val="2"/>
      <scheme val="minor"/>
    </font>
    <font>
      <sz val="10"/>
      <color rgb="FF9C0006"/>
      <name val="Credit Suisse Type Light"/>
      <family val="2"/>
      <scheme val="minor"/>
    </font>
    <font>
      <sz val="10"/>
      <color rgb="FF006100"/>
      <name val="Credit Suisse Type Light"/>
      <family val="2"/>
      <scheme val="minor"/>
    </font>
    <font>
      <b/>
      <sz val="10"/>
      <color rgb="FF3F3F3F"/>
      <name val="Credit Suisse Type Light"/>
      <family val="2"/>
      <scheme val="minor"/>
    </font>
    <font>
      <sz val="10"/>
      <color rgb="FFFF0000"/>
      <name val="Credit Suisse Type Light"/>
      <family val="2"/>
      <scheme val="minor"/>
    </font>
    <font>
      <sz val="10"/>
      <color theme="1"/>
      <name val="Credit Suisse Type Light"/>
      <family val="2"/>
      <scheme val="minor"/>
    </font>
    <font>
      <sz val="10"/>
      <color rgb="FFFA7D00"/>
      <name val="Credit Suisse Type Light"/>
      <family val="2"/>
      <scheme val="minor"/>
    </font>
    <font>
      <sz val="10"/>
      <color rgb="FF3F3F76"/>
      <name val="Credit Suisse Type Light"/>
      <family val="2"/>
      <scheme val="minor"/>
    </font>
    <font>
      <i/>
      <sz val="10"/>
      <color rgb="FF7F7F7F"/>
      <name val="Credit Suisse Type Light"/>
      <family val="2"/>
      <scheme val="minor"/>
    </font>
    <font>
      <b/>
      <sz val="10"/>
      <name val="Credit Suisse Type Light"/>
      <family val="2"/>
      <scheme val="minor"/>
    </font>
    <font>
      <b/>
      <sz val="10"/>
      <color theme="0" tint="-0.34998626667073579"/>
      <name val="Credit Suisse Type Light"/>
      <family val="2"/>
      <scheme val="minor"/>
    </font>
    <font>
      <b/>
      <sz val="10"/>
      <color theme="1"/>
      <name val="Credit Suisse Type Light"/>
      <family val="2"/>
      <scheme val="minor"/>
    </font>
    <font>
      <b/>
      <sz val="14"/>
      <name val="Credit Suisse Type Light"/>
      <family val="2"/>
      <scheme val="major"/>
    </font>
    <font>
      <sz val="10"/>
      <name val="Credit Suisse Type Light"/>
      <family val="2"/>
      <scheme val="minor"/>
    </font>
    <font>
      <sz val="7"/>
      <color theme="1"/>
      <name val="Credit Suisse Type Light"/>
      <charset val="238"/>
      <scheme val="minor"/>
    </font>
    <font>
      <sz val="7"/>
      <color rgb="FF9C0006"/>
      <name val="Credit Suisse Type Light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11" fillId="5" borderId="1" applyNumberFormat="0" applyAlignment="0" applyProtection="0"/>
    <xf numFmtId="0" fontId="7" fillId="6" borderId="2" applyNumberFormat="0" applyAlignment="0" applyProtection="0"/>
    <xf numFmtId="0" fontId="2" fillId="6" borderId="1" applyNumberFormat="0" applyAlignment="0" applyProtection="0"/>
    <xf numFmtId="0" fontId="10" fillId="0" borderId="3" applyNumberFormat="0" applyFill="0" applyAlignment="0" applyProtection="0"/>
    <xf numFmtId="0" fontId="3" fillId="7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5" applyNumberFormat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18"/>
    <xf numFmtId="0" fontId="3" fillId="7" borderId="4" xfId="12" applyAlignment="1">
      <alignment horizontal="center" vertical="center" wrapText="1"/>
    </xf>
    <xf numFmtId="0" fontId="9" fillId="0" borderId="0" xfId="18" applyFont="1"/>
    <xf numFmtId="0" fontId="9" fillId="0" borderId="10" xfId="18" applyFont="1" applyBorder="1" applyAlignment="1">
      <alignment horizontal="center" vertical="center"/>
    </xf>
    <xf numFmtId="0" fontId="9" fillId="0" borderId="10" xfId="18" quotePrefix="1" applyFont="1" applyBorder="1" applyAlignment="1">
      <alignment horizontal="center" vertical="center"/>
    </xf>
    <xf numFmtId="0" fontId="9" fillId="0" borderId="0" xfId="18" applyFont="1" applyAlignment="1">
      <alignment horizontal="center" vertical="center"/>
    </xf>
    <xf numFmtId="0" fontId="8" fillId="0" borderId="0" xfId="18" applyFont="1" applyAlignment="1">
      <alignment horizontal="center" vertical="center"/>
    </xf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17" fillId="9" borderId="7" xfId="0" applyFont="1" applyFill="1" applyBorder="1"/>
    <xf numFmtId="0" fontId="17" fillId="0" borderId="9" xfId="0" applyFont="1" applyBorder="1"/>
    <xf numFmtId="0" fontId="17" fillId="0" borderId="9" xfId="0" applyFont="1" applyBorder="1" applyAlignment="1">
      <alignment horizontal="center"/>
    </xf>
    <xf numFmtId="0" fontId="17" fillId="10" borderId="7" xfId="0" applyFont="1" applyFill="1" applyBorder="1"/>
    <xf numFmtId="0" fontId="17" fillId="11" borderId="7" xfId="0" applyFont="1" applyFill="1" applyBorder="1"/>
    <xf numFmtId="0" fontId="13" fillId="6" borderId="1" xfId="10" applyFont="1" applyAlignment="1">
      <alignment horizontal="center" vertical="center"/>
    </xf>
    <xf numFmtId="0" fontId="17" fillId="0" borderId="0" xfId="18" applyFont="1"/>
    <xf numFmtId="0" fontId="17" fillId="0" borderId="10" xfId="18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9" borderId="0" xfId="0" applyFont="1" applyFill="1"/>
    <xf numFmtId="0" fontId="17" fillId="10" borderId="0" xfId="0" applyFont="1" applyFill="1"/>
    <xf numFmtId="0" fontId="17" fillId="11" borderId="0" xfId="0" applyFont="1" applyFill="1"/>
    <xf numFmtId="0" fontId="17" fillId="10" borderId="9" xfId="0" applyFont="1" applyFill="1" applyBorder="1"/>
    <xf numFmtId="0" fontId="17" fillId="11" borderId="9" xfId="0" applyFont="1" applyFill="1" applyBorder="1"/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3" borderId="0" xfId="6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7" xfId="0" applyFont="1" applyBorder="1"/>
    <xf numFmtId="0" fontId="17" fillId="12" borderId="0" xfId="0" applyFont="1" applyFill="1" applyAlignment="1">
      <alignment horizontal="center"/>
    </xf>
    <xf numFmtId="1" fontId="9" fillId="0" borderId="10" xfId="18" quotePrefix="1" applyNumberFormat="1" applyFont="1" applyBorder="1" applyAlignment="1">
      <alignment horizontal="center" vertical="center"/>
    </xf>
    <xf numFmtId="1" fontId="9" fillId="0" borderId="10" xfId="18" applyNumberFormat="1" applyFont="1" applyBorder="1" applyAlignment="1">
      <alignment horizontal="center" vertical="center"/>
    </xf>
    <xf numFmtId="1" fontId="9" fillId="0" borderId="0" xfId="18" applyNumberFormat="1" applyFont="1" applyAlignment="1">
      <alignment horizontal="center" vertical="center"/>
    </xf>
    <xf numFmtId="1" fontId="8" fillId="0" borderId="0" xfId="18" applyNumberFormat="1" applyFont="1" applyAlignment="1">
      <alignment horizontal="center" vertical="center"/>
    </xf>
  </cellXfs>
  <cellStyles count="19">
    <cellStyle name="Dane wejściowe" xfId="8" builtinId="20" customBuiltin="1"/>
    <cellStyle name="Dane wyjściowe" xfId="9" builtinId="21" customBuiltin="1"/>
    <cellStyle name="Dobry" xfId="5" builtinId="26" customBuiltin="1"/>
    <cellStyle name="Komórka połączona" xfId="11" builtinId="24" customBuiltin="1"/>
    <cellStyle name="Komórka zaznaczona" xfId="12" builtinId="23" customBuiltin="1"/>
    <cellStyle name="Nagłówek 1" xfId="1" builtinId="16" customBuiltin="1"/>
    <cellStyle name="Nagłówek 2" xfId="2" builtinId="17" customBuiltin="1"/>
    <cellStyle name="Nagłówek 3" xfId="3" builtinId="18" customBuiltin="1"/>
    <cellStyle name="Nagłówek 4" xfId="4" builtinId="19" customBuiltin="1"/>
    <cellStyle name="Neutralny" xfId="7" builtinId="28" customBuiltin="1"/>
    <cellStyle name="Normal 2" xfId="18" xr:uid="{B5D3659F-5B4B-4A2A-90EC-206AD7CC9374}"/>
    <cellStyle name="Normalny" xfId="0" builtinId="0" customBuiltin="1"/>
    <cellStyle name="Obliczenia" xfId="10" builtinId="22" customBuiltin="1"/>
    <cellStyle name="Suma" xfId="16" builtinId="25" customBuiltin="1"/>
    <cellStyle name="Tekst objaśnienia" xfId="15" builtinId="53" customBuiltin="1"/>
    <cellStyle name="Tekst ostrzeżenia" xfId="13" builtinId="11" customBuiltin="1"/>
    <cellStyle name="Tytuł" xfId="17" builtinId="15" customBuiltin="1"/>
    <cellStyle name="Uwaga" xfId="14" builtinId="10" customBuiltin="1"/>
    <cellStyle name="Zły" xfId="6" builtinId="27" customBuiltin="1"/>
  </cellStyles>
  <dxfs count="13">
    <dxf>
      <fill>
        <patternFill>
          <bgColor rgb="FF99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rgb="FFFF5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S 1">
  <a:themeElements>
    <a:clrScheme name="Credit Suisse 1">
      <a:dk1>
        <a:sysClr val="windowText" lastClr="000000"/>
      </a:dk1>
      <a:lt1>
        <a:sysClr val="window" lastClr="FFFFFF"/>
      </a:lt1>
      <a:dk2>
        <a:srgbClr val="166C86"/>
      </a:dk2>
      <a:lt2>
        <a:srgbClr val="EEECE1"/>
      </a:lt2>
      <a:accent1>
        <a:srgbClr val="255B89"/>
      </a:accent1>
      <a:accent2>
        <a:srgbClr val="AAA19A"/>
      </a:accent2>
      <a:accent3>
        <a:srgbClr val="A6CCD6"/>
      </a:accent3>
      <a:accent4>
        <a:srgbClr val="56A2B9"/>
      </a:accent4>
      <a:accent5>
        <a:srgbClr val="C8C1BC"/>
      </a:accent5>
      <a:accent6>
        <a:srgbClr val="003868"/>
      </a:accent6>
      <a:hlink>
        <a:srgbClr val="0000FF"/>
      </a:hlink>
      <a:folHlink>
        <a:srgbClr val="800080"/>
      </a:folHlink>
    </a:clrScheme>
    <a:fontScheme name="CS 1">
      <a:majorFont>
        <a:latin typeface="Credit Suisse Type Light"/>
        <a:ea typeface=""/>
        <a:cs typeface=""/>
        <a:font script="Kore" typeface="Credit Suisse Type Kor Roman"/>
        <a:font script="Arab" typeface="Credit Suisse Type Arabic Light"/>
        <a:font script="Cyrl" typeface="Credit Suisse Type Light"/>
        <a:font script="Deva" typeface="Credit Suisse Type Deva Light"/>
        <a:font script="Grek" typeface="Credit Suisse Type Light"/>
        <a:font script="Hans" typeface="Credit Suisse Type SCh Light"/>
        <a:font script="Hant" typeface="Credit Suisse Type TCh Light"/>
        <a:font script="Jpan" typeface="Credit Suisse Type Jap Light"/>
        <a:font script="Thai" typeface="Credit Suisse Type Thai Light"/>
      </a:majorFont>
      <a:minorFont>
        <a:latin typeface="Credit Suisse Type Light"/>
        <a:ea typeface=""/>
        <a:cs typeface=""/>
        <a:font script="Kore" typeface="Credit Suisse Type Kor Roman"/>
        <a:font script="Arab" typeface="Credit Suisse Type Arabic Light"/>
        <a:font script="Cyrl" typeface="Credit Suisse Type Light"/>
        <a:font script="Deva" typeface="Credit Suisse Type Deva Light"/>
        <a:font script="Grek" typeface="Credit Suisse Type Light"/>
        <a:font script="Hans" typeface="Credit Suisse Type SCh Light"/>
        <a:font script="Hant" typeface="Credit Suisse Type TCh Light"/>
        <a:font script="Jpan" typeface="Credit Suisse Type Jap Light"/>
        <a:font script="Thai" typeface="Credit Suisse Type Thai Light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custClrLst>
    <a:custClr name="Purple 1">
      <a:srgbClr val="92499E"/>
    </a:custClr>
    <a:custClr name="Green 1">
      <a:srgbClr val="898000"/>
    </a:custClr>
    <a:custClr name="Yellow 1">
      <a:srgbClr val="FFC726"/>
    </a:custClr>
    <a:custClr name="Orange 1">
      <a:srgbClr val="F49C3E"/>
    </a:custClr>
    <a:custClr name="Red 1">
      <a:srgbClr val="9D0E2D"/>
    </a:custClr>
    <a:custClr name="Purple 2">
      <a:srgbClr val="A86DB1"/>
    </a:custClr>
    <a:custClr name="Green 2">
      <a:srgbClr val="B1A82F"/>
    </a:custClr>
    <a:custClr name="Yellow 2">
      <a:srgbClr val="FFD251"/>
    </a:custClr>
    <a:custClr name="Orange 2">
      <a:srgbClr val="F6B065"/>
    </a:custClr>
    <a:custClr name="Red 2">
      <a:srgbClr val="C23841"/>
    </a:custClr>
    <a:custClr name="Purple 3">
      <a:srgbClr val="BE92C5"/>
    </a:custClr>
    <a:custClr name="Green 3">
      <a:srgbClr val="D7D17B"/>
    </a:custClr>
    <a:custClr name="Yellow 3">
      <a:srgbClr val="FFDD7D"/>
    </a:custClr>
    <a:custClr name="Orange 3">
      <a:srgbClr val="F8C48B"/>
    </a:custClr>
    <a:custClr name="Red 3">
      <a:srgbClr val="DE7572"/>
    </a:custClr>
    <a:custClr name="Purple 4">
      <a:srgbClr val="D3B6D8"/>
    </a:custClr>
    <a:custClr name="Green 4">
      <a:srgbClr val="E9E6B9"/>
    </a:custClr>
    <a:custClr name="Yellow 4">
      <a:srgbClr val="FFE9A8"/>
    </a:custClr>
    <a:custClr name="Orange 4">
      <a:srgbClr val="FBD7B2"/>
    </a:custClr>
    <a:custClr name="Red 4">
      <a:srgbClr val="EBB7B6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512"/>
  <sheetViews>
    <sheetView tabSelected="1" zoomScale="85" zoomScaleNormal="85" workbookViewId="0"/>
  </sheetViews>
  <sheetFormatPr defaultColWidth="8.85546875" defaultRowHeight="12.75"/>
  <cols>
    <col min="2" max="2" width="26.28515625" bestFit="1" customWidth="1"/>
    <col min="3" max="3" width="21.42578125" customWidth="1"/>
    <col min="4" max="4" width="10.42578125" bestFit="1" customWidth="1"/>
    <col min="5" max="5" width="4.85546875" customWidth="1"/>
    <col min="6" max="6" width="15.140625" bestFit="1" customWidth="1"/>
    <col min="7" max="14" width="9.5703125" style="28" customWidth="1"/>
    <col min="15" max="44" width="4" customWidth="1"/>
    <col min="45" max="74" width="3.7109375" customWidth="1"/>
    <col min="75" max="75" width="8.85546875" customWidth="1"/>
    <col min="76" max="76" width="7.7109375" bestFit="1" customWidth="1"/>
  </cols>
  <sheetData>
    <row r="1" spans="1:76" s="25" customFormat="1" ht="29.25"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7" t="s">
        <v>9</v>
      </c>
      <c r="L1" s="26" t="s">
        <v>68</v>
      </c>
      <c r="M1" s="26" t="s">
        <v>69</v>
      </c>
      <c r="N1" s="26" t="s">
        <v>10</v>
      </c>
      <c r="O1" s="25">
        <v>1</v>
      </c>
      <c r="P1" s="25">
        <v>2</v>
      </c>
      <c r="Q1" s="25">
        <v>3</v>
      </c>
      <c r="R1" s="25">
        <v>4</v>
      </c>
      <c r="S1" s="25">
        <v>5</v>
      </c>
      <c r="T1" s="25">
        <v>6</v>
      </c>
      <c r="U1" s="25">
        <v>7</v>
      </c>
      <c r="V1" s="25">
        <v>8</v>
      </c>
      <c r="W1" s="25">
        <v>9</v>
      </c>
      <c r="X1" s="25">
        <v>10</v>
      </c>
      <c r="Y1" s="25">
        <v>11</v>
      </c>
      <c r="Z1" s="25">
        <v>12</v>
      </c>
      <c r="AA1" s="25">
        <v>13</v>
      </c>
      <c r="AB1" s="25">
        <v>14</v>
      </c>
      <c r="AC1" s="25">
        <v>15</v>
      </c>
      <c r="AD1" s="25">
        <v>16</v>
      </c>
      <c r="AE1" s="25">
        <v>17</v>
      </c>
      <c r="AF1" s="25">
        <v>18</v>
      </c>
      <c r="AG1" s="25">
        <v>19</v>
      </c>
      <c r="AH1" s="25">
        <v>20</v>
      </c>
      <c r="AI1" s="25">
        <v>21</v>
      </c>
      <c r="AJ1" s="25">
        <v>22</v>
      </c>
      <c r="AK1" s="25">
        <v>23</v>
      </c>
      <c r="AL1" s="25">
        <v>24</v>
      </c>
      <c r="AM1" s="25">
        <v>25</v>
      </c>
      <c r="AN1" s="25">
        <v>26</v>
      </c>
      <c r="AO1" s="25">
        <v>27</v>
      </c>
      <c r="AP1" s="25">
        <v>28</v>
      </c>
      <c r="AQ1" s="25">
        <v>29</v>
      </c>
      <c r="AR1" s="25">
        <v>30</v>
      </c>
      <c r="AS1" s="25">
        <v>31</v>
      </c>
      <c r="AT1" s="25">
        <v>32</v>
      </c>
      <c r="AU1" s="25">
        <v>33</v>
      </c>
      <c r="AV1" s="25">
        <v>34</v>
      </c>
      <c r="AW1" s="25">
        <v>35</v>
      </c>
      <c r="AX1" s="25">
        <v>36</v>
      </c>
      <c r="AY1" s="25">
        <v>37</v>
      </c>
      <c r="AZ1" s="25">
        <v>38</v>
      </c>
      <c r="BA1" s="25">
        <v>39</v>
      </c>
      <c r="BB1" s="25">
        <v>40</v>
      </c>
      <c r="BC1" s="25">
        <v>41</v>
      </c>
      <c r="BD1" s="25">
        <v>42</v>
      </c>
      <c r="BE1" s="25">
        <v>43</v>
      </c>
      <c r="BF1" s="25">
        <v>44</v>
      </c>
      <c r="BG1" s="25">
        <v>45</v>
      </c>
      <c r="BH1" s="25">
        <v>46</v>
      </c>
      <c r="BI1" s="25">
        <v>47</v>
      </c>
      <c r="BJ1" s="25">
        <v>48</v>
      </c>
      <c r="BK1" s="25">
        <v>49</v>
      </c>
      <c r="BL1" s="25">
        <v>50</v>
      </c>
      <c r="BM1" s="25">
        <v>51</v>
      </c>
      <c r="BN1" s="25">
        <v>52</v>
      </c>
      <c r="BO1" s="25">
        <v>53</v>
      </c>
      <c r="BP1" s="25">
        <v>54</v>
      </c>
      <c r="BQ1" s="25">
        <v>55</v>
      </c>
      <c r="BR1" s="25">
        <v>56</v>
      </c>
      <c r="BS1" s="25">
        <v>57</v>
      </c>
      <c r="BT1" s="25">
        <v>58</v>
      </c>
      <c r="BU1" s="25">
        <v>59</v>
      </c>
      <c r="BV1" s="25">
        <v>60</v>
      </c>
      <c r="BW1" s="25" t="s">
        <v>11</v>
      </c>
      <c r="BX1" s="25" t="s">
        <v>12</v>
      </c>
    </row>
    <row r="2" spans="1:76" s="18" customFormat="1">
      <c r="A2" s="18">
        <v>1</v>
      </c>
      <c r="B2" s="18" t="s">
        <v>13</v>
      </c>
      <c r="C2" s="18" t="s">
        <v>14</v>
      </c>
      <c r="D2" s="18" t="s">
        <v>15</v>
      </c>
      <c r="E2" s="18" t="s">
        <v>16</v>
      </c>
      <c r="F2" s="18" t="s">
        <v>17</v>
      </c>
      <c r="G2" s="19">
        <v>12</v>
      </c>
      <c r="H2" s="19">
        <f>COUNTIF(O2:BV2,"&lt;&gt;")</f>
        <v>8</v>
      </c>
      <c r="I2" s="19">
        <f>IF(AND(G2&lt;&gt;"",H2&lt;&gt;""),G2-H2,"")</f>
        <v>4</v>
      </c>
      <c r="J2" s="19">
        <f>SUMIF(O2:BV2,"&lt;&gt;")</f>
        <v>30</v>
      </c>
      <c r="K2" s="19"/>
      <c r="L2" s="19">
        <v>1</v>
      </c>
      <c r="M2" s="19"/>
      <c r="N2" s="19">
        <v>1</v>
      </c>
      <c r="O2" s="18">
        <v>9</v>
      </c>
      <c r="P2" s="18">
        <v>7</v>
      </c>
      <c r="Q2" s="18">
        <v>5</v>
      </c>
      <c r="R2" s="18">
        <v>3</v>
      </c>
      <c r="S2" s="18">
        <v>3</v>
      </c>
      <c r="T2" s="18">
        <v>1</v>
      </c>
      <c r="U2" s="18">
        <v>1</v>
      </c>
      <c r="V2" s="18">
        <v>1</v>
      </c>
      <c r="BW2" s="18">
        <f>SUM(O2:BV2)*N2</f>
        <v>30</v>
      </c>
      <c r="BX2" s="18">
        <f>COUNT(O2:BV2)</f>
        <v>8</v>
      </c>
    </row>
    <row r="3" spans="1:76" s="18" customFormat="1">
      <c r="A3" s="18">
        <v>2</v>
      </c>
      <c r="B3" s="18" t="s">
        <v>18</v>
      </c>
      <c r="C3" s="18" t="s">
        <v>14</v>
      </c>
      <c r="D3" s="18" t="s">
        <v>15</v>
      </c>
      <c r="E3" s="18" t="s">
        <v>16</v>
      </c>
      <c r="F3" s="18" t="s">
        <v>17</v>
      </c>
      <c r="G3" s="19">
        <v>14</v>
      </c>
      <c r="H3" s="19">
        <f t="shared" ref="H3:H66" si="0">COUNTIF(O3:BV3,"&lt;&gt;")</f>
        <v>8</v>
      </c>
      <c r="I3" s="19">
        <f>IF(AND(G3&lt;&gt;"",H3&lt;&gt;""),G3-H3,"")</f>
        <v>6</v>
      </c>
      <c r="J3" s="19">
        <f t="shared" ref="J3:J66" si="1">SUMIF(O3:BV3,"&lt;&gt;")</f>
        <v>29</v>
      </c>
      <c r="K3" s="19">
        <f>J3-J2</f>
        <v>-1</v>
      </c>
      <c r="L3" s="19">
        <v>1</v>
      </c>
      <c r="M3" s="19">
        <v>1</v>
      </c>
      <c r="N3" s="19">
        <v>1</v>
      </c>
      <c r="O3" s="18">
        <v>9</v>
      </c>
      <c r="P3" s="18">
        <v>7</v>
      </c>
      <c r="Q3" s="18">
        <v>5</v>
      </c>
      <c r="R3" s="18">
        <v>3</v>
      </c>
      <c r="S3" s="18">
        <v>2</v>
      </c>
      <c r="T3" s="18">
        <v>1</v>
      </c>
      <c r="U3" s="18">
        <v>1</v>
      </c>
      <c r="V3" s="18">
        <v>1</v>
      </c>
    </row>
    <row r="4" spans="1:76" s="18" customFormat="1">
      <c r="A4" s="18">
        <v>3</v>
      </c>
      <c r="B4" s="8" t="s">
        <v>61</v>
      </c>
      <c r="C4" s="8" t="s">
        <v>14</v>
      </c>
      <c r="D4" s="8" t="s">
        <v>15</v>
      </c>
      <c r="E4" s="8" t="s">
        <v>16</v>
      </c>
      <c r="F4" s="8" t="s">
        <v>17</v>
      </c>
      <c r="G4" s="9"/>
      <c r="H4" s="9">
        <f t="shared" si="0"/>
        <v>8</v>
      </c>
      <c r="I4" s="9"/>
      <c r="J4" s="9">
        <f t="shared" si="1"/>
        <v>38</v>
      </c>
      <c r="K4" s="9">
        <f>J4-J3</f>
        <v>9</v>
      </c>
      <c r="L4" s="9">
        <v>1</v>
      </c>
      <c r="M4" s="9">
        <v>1</v>
      </c>
      <c r="N4" s="9">
        <v>1</v>
      </c>
      <c r="O4" s="8">
        <v>12</v>
      </c>
      <c r="P4" s="8">
        <v>10</v>
      </c>
      <c r="Q4" s="8">
        <v>8</v>
      </c>
      <c r="R4" s="8">
        <v>3</v>
      </c>
      <c r="S4" s="8">
        <v>2</v>
      </c>
      <c r="T4" s="8">
        <v>1</v>
      </c>
      <c r="U4" s="8">
        <v>1</v>
      </c>
      <c r="V4" s="8">
        <v>1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1:76" s="18" customFormat="1">
      <c r="A5" s="18">
        <v>4</v>
      </c>
      <c r="B5" s="18" t="s">
        <v>13</v>
      </c>
      <c r="C5" s="18" t="s">
        <v>14</v>
      </c>
      <c r="D5" s="18" t="s">
        <v>15</v>
      </c>
      <c r="E5" s="18" t="s">
        <v>20</v>
      </c>
      <c r="F5" s="18" t="s">
        <v>21</v>
      </c>
      <c r="G5" s="19">
        <v>4</v>
      </c>
      <c r="H5" s="19">
        <f t="shared" si="0"/>
        <v>8</v>
      </c>
      <c r="I5" s="19">
        <f t="shared" ref="I5:I6" si="2">IF(AND(G5&lt;&gt;"",H5&lt;&gt;""),G5-H5,"")</f>
        <v>-4</v>
      </c>
      <c r="J5" s="19">
        <f t="shared" si="1"/>
        <v>30</v>
      </c>
      <c r="K5" s="19"/>
      <c r="L5" s="19">
        <v>1</v>
      </c>
      <c r="M5" s="19"/>
      <c r="N5" s="19">
        <v>1</v>
      </c>
      <c r="O5" s="18">
        <v>9</v>
      </c>
      <c r="P5" s="18">
        <v>7</v>
      </c>
      <c r="Q5" s="18">
        <v>5</v>
      </c>
      <c r="R5" s="21">
        <v>3</v>
      </c>
      <c r="S5" s="22">
        <v>3</v>
      </c>
      <c r="T5" s="22">
        <v>1</v>
      </c>
      <c r="U5" s="22">
        <v>1</v>
      </c>
      <c r="V5" s="22">
        <v>1</v>
      </c>
      <c r="BW5" s="18">
        <f>SUM(O5:BV5)*N5</f>
        <v>30</v>
      </c>
      <c r="BX5" s="18">
        <f>COUNT(O5:BV5)</f>
        <v>8</v>
      </c>
    </row>
    <row r="6" spans="1:76" s="18" customFormat="1">
      <c r="A6" s="18">
        <v>5</v>
      </c>
      <c r="B6" s="18" t="s">
        <v>18</v>
      </c>
      <c r="C6" s="18" t="s">
        <v>14</v>
      </c>
      <c r="D6" s="18" t="s">
        <v>15</v>
      </c>
      <c r="E6" s="18" t="s">
        <v>20</v>
      </c>
      <c r="F6" s="18" t="s">
        <v>21</v>
      </c>
      <c r="G6" s="19">
        <v>4</v>
      </c>
      <c r="H6" s="19">
        <f t="shared" si="0"/>
        <v>6</v>
      </c>
      <c r="I6" s="19">
        <f t="shared" si="2"/>
        <v>-2</v>
      </c>
      <c r="J6" s="19">
        <f t="shared" si="1"/>
        <v>27</v>
      </c>
      <c r="K6" s="19">
        <f t="shared" ref="K6:K7" si="3">J6-J5</f>
        <v>-3</v>
      </c>
      <c r="L6" s="19">
        <v>1</v>
      </c>
      <c r="M6" s="19">
        <v>1</v>
      </c>
      <c r="N6" s="19">
        <v>1</v>
      </c>
      <c r="O6" s="18">
        <v>9</v>
      </c>
      <c r="P6" s="18">
        <v>7</v>
      </c>
      <c r="Q6" s="18">
        <v>5</v>
      </c>
      <c r="R6" s="18">
        <v>3</v>
      </c>
      <c r="S6" s="18">
        <v>2</v>
      </c>
      <c r="T6" s="18">
        <v>1</v>
      </c>
    </row>
    <row r="7" spans="1:76" s="18" customFormat="1">
      <c r="A7" s="18">
        <v>6</v>
      </c>
      <c r="B7" s="8" t="s">
        <v>61</v>
      </c>
      <c r="C7" s="8" t="s">
        <v>14</v>
      </c>
      <c r="D7" s="8" t="s">
        <v>15</v>
      </c>
      <c r="E7" s="8" t="s">
        <v>20</v>
      </c>
      <c r="F7" s="8" t="s">
        <v>21</v>
      </c>
      <c r="G7" s="9"/>
      <c r="H7" s="9">
        <f t="shared" si="0"/>
        <v>6</v>
      </c>
      <c r="I7" s="9"/>
      <c r="J7" s="9">
        <f t="shared" si="1"/>
        <v>36</v>
      </c>
      <c r="K7" s="9">
        <f t="shared" si="3"/>
        <v>9</v>
      </c>
      <c r="L7" s="9">
        <v>1</v>
      </c>
      <c r="M7" s="9">
        <v>1</v>
      </c>
      <c r="N7" s="9">
        <v>1</v>
      </c>
      <c r="O7" s="8">
        <v>12</v>
      </c>
      <c r="P7" s="8">
        <v>10</v>
      </c>
      <c r="Q7" s="8">
        <v>8</v>
      </c>
      <c r="R7" s="8">
        <v>3</v>
      </c>
      <c r="S7" s="8">
        <v>2</v>
      </c>
      <c r="T7" s="8">
        <v>1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</row>
    <row r="8" spans="1:76" s="18" customFormat="1">
      <c r="A8" s="18">
        <v>7</v>
      </c>
      <c r="B8" s="18" t="s">
        <v>22</v>
      </c>
      <c r="C8" s="18" t="s">
        <v>19</v>
      </c>
      <c r="D8" s="18" t="s">
        <v>15</v>
      </c>
      <c r="E8" s="18" t="s">
        <v>16</v>
      </c>
      <c r="F8" s="18" t="s">
        <v>23</v>
      </c>
      <c r="G8" s="19">
        <v>52</v>
      </c>
      <c r="H8" s="19">
        <f t="shared" si="0"/>
        <v>16</v>
      </c>
      <c r="I8" s="19">
        <f t="shared" ref="I8:I9" si="4">IF(AND(G8&lt;&gt;"",H8&lt;&gt;""),G8-H8,"")</f>
        <v>36</v>
      </c>
      <c r="J8" s="19">
        <f t="shared" si="1"/>
        <v>90</v>
      </c>
      <c r="K8" s="19"/>
      <c r="L8" s="19">
        <v>1</v>
      </c>
      <c r="M8" s="19"/>
      <c r="N8" s="19">
        <v>1</v>
      </c>
      <c r="O8" s="18">
        <v>15</v>
      </c>
      <c r="P8" s="18">
        <v>12</v>
      </c>
      <c r="Q8" s="18">
        <v>10</v>
      </c>
      <c r="R8" s="18">
        <v>8</v>
      </c>
      <c r="S8" s="18">
        <v>8</v>
      </c>
      <c r="T8" s="18">
        <v>6</v>
      </c>
      <c r="U8" s="18">
        <v>6</v>
      </c>
      <c r="V8" s="18">
        <v>4</v>
      </c>
      <c r="W8" s="18">
        <v>4</v>
      </c>
      <c r="X8" s="18">
        <v>3</v>
      </c>
      <c r="Y8" s="18">
        <v>3</v>
      </c>
      <c r="Z8" s="18">
        <v>3</v>
      </c>
      <c r="AA8" s="18">
        <v>2</v>
      </c>
      <c r="AB8" s="18">
        <v>2</v>
      </c>
      <c r="AC8" s="18">
        <v>2</v>
      </c>
      <c r="AD8" s="18">
        <v>2</v>
      </c>
      <c r="BW8" s="18">
        <f>SUM(O8:BV8)*N8</f>
        <v>90</v>
      </c>
      <c r="BX8" s="18">
        <f>COUNT(O8:BV8)</f>
        <v>16</v>
      </c>
    </row>
    <row r="9" spans="1:76" s="18" customFormat="1">
      <c r="A9" s="18">
        <v>8</v>
      </c>
      <c r="B9" s="18" t="s">
        <v>24</v>
      </c>
      <c r="C9" s="18" t="s">
        <v>19</v>
      </c>
      <c r="D9" s="18" t="s">
        <v>15</v>
      </c>
      <c r="E9" s="18" t="s">
        <v>16</v>
      </c>
      <c r="F9" s="18" t="s">
        <v>23</v>
      </c>
      <c r="G9" s="19">
        <v>45</v>
      </c>
      <c r="H9" s="19">
        <f t="shared" si="0"/>
        <v>24</v>
      </c>
      <c r="I9" s="19">
        <f t="shared" si="4"/>
        <v>21</v>
      </c>
      <c r="J9" s="19">
        <f t="shared" si="1"/>
        <v>103</v>
      </c>
      <c r="K9" s="19">
        <f t="shared" ref="K9:K10" si="5">J9-J8</f>
        <v>13</v>
      </c>
      <c r="L9" s="19">
        <v>1</v>
      </c>
      <c r="M9" s="19">
        <v>1</v>
      </c>
      <c r="N9" s="19">
        <v>1</v>
      </c>
      <c r="O9" s="18">
        <v>15</v>
      </c>
      <c r="P9" s="18">
        <v>12</v>
      </c>
      <c r="Q9" s="18">
        <v>10</v>
      </c>
      <c r="R9" s="18">
        <v>8</v>
      </c>
      <c r="S9" s="18">
        <v>8</v>
      </c>
      <c r="T9" s="18">
        <v>6</v>
      </c>
      <c r="U9" s="18">
        <v>6</v>
      </c>
      <c r="V9" s="18">
        <v>6</v>
      </c>
      <c r="W9" s="18">
        <v>4</v>
      </c>
      <c r="X9" s="18">
        <v>3</v>
      </c>
      <c r="Y9" s="18">
        <v>3</v>
      </c>
      <c r="Z9" s="18">
        <v>3</v>
      </c>
      <c r="AA9" s="18">
        <v>2</v>
      </c>
      <c r="AB9" s="18">
        <v>2</v>
      </c>
      <c r="AC9" s="18">
        <v>2</v>
      </c>
      <c r="AD9" s="18">
        <v>2</v>
      </c>
      <c r="AE9" s="18">
        <v>2</v>
      </c>
      <c r="AF9" s="18">
        <v>2</v>
      </c>
      <c r="AG9" s="18">
        <v>2</v>
      </c>
      <c r="AH9" s="18">
        <v>1</v>
      </c>
      <c r="AI9" s="18">
        <v>1</v>
      </c>
      <c r="AJ9" s="18">
        <v>1</v>
      </c>
      <c r="AK9" s="18">
        <v>1</v>
      </c>
      <c r="AL9" s="18">
        <v>1</v>
      </c>
    </row>
    <row r="10" spans="1:76" s="18" customFormat="1">
      <c r="A10" s="18">
        <v>9</v>
      </c>
      <c r="B10" s="8" t="s">
        <v>62</v>
      </c>
      <c r="C10" s="8" t="s">
        <v>19</v>
      </c>
      <c r="D10" s="8" t="s">
        <v>15</v>
      </c>
      <c r="E10" s="8" t="s">
        <v>16</v>
      </c>
      <c r="F10" s="8" t="s">
        <v>23</v>
      </c>
      <c r="G10" s="9"/>
      <c r="H10" s="9">
        <f t="shared" si="0"/>
        <v>24</v>
      </c>
      <c r="I10" s="9"/>
      <c r="J10" s="9">
        <f t="shared" si="1"/>
        <v>115</v>
      </c>
      <c r="K10" s="9">
        <f t="shared" si="5"/>
        <v>12</v>
      </c>
      <c r="L10" s="9">
        <v>1</v>
      </c>
      <c r="M10" s="9">
        <v>1</v>
      </c>
      <c r="N10" s="9">
        <v>1</v>
      </c>
      <c r="O10" s="8">
        <v>15</v>
      </c>
      <c r="P10" s="8">
        <v>12</v>
      </c>
      <c r="Q10" s="8">
        <v>10</v>
      </c>
      <c r="R10" s="8">
        <v>8</v>
      </c>
      <c r="S10" s="8">
        <v>8</v>
      </c>
      <c r="T10" s="8">
        <v>8</v>
      </c>
      <c r="U10" s="8">
        <v>6</v>
      </c>
      <c r="V10" s="8">
        <v>6</v>
      </c>
      <c r="W10" s="8">
        <v>6</v>
      </c>
      <c r="X10" s="8">
        <v>4</v>
      </c>
      <c r="Y10" s="8">
        <v>4</v>
      </c>
      <c r="Z10" s="8">
        <v>4</v>
      </c>
      <c r="AA10" s="8">
        <v>3</v>
      </c>
      <c r="AB10" s="8">
        <v>3</v>
      </c>
      <c r="AC10" s="8">
        <v>3</v>
      </c>
      <c r="AD10" s="8">
        <v>3</v>
      </c>
      <c r="AE10" s="8">
        <v>2</v>
      </c>
      <c r="AF10" s="8">
        <v>2</v>
      </c>
      <c r="AG10" s="8">
        <v>2</v>
      </c>
      <c r="AH10" s="8">
        <v>2</v>
      </c>
      <c r="AI10" s="8">
        <v>1</v>
      </c>
      <c r="AJ10" s="8">
        <v>1</v>
      </c>
      <c r="AK10" s="8">
        <v>1</v>
      </c>
      <c r="AL10" s="8">
        <v>1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</row>
    <row r="11" spans="1:76" s="18" customFormat="1">
      <c r="A11" s="18">
        <v>10</v>
      </c>
      <c r="B11" s="18" t="s">
        <v>22</v>
      </c>
      <c r="C11" s="18" t="s">
        <v>19</v>
      </c>
      <c r="D11" s="18" t="s">
        <v>15</v>
      </c>
      <c r="E11" s="18" t="s">
        <v>20</v>
      </c>
      <c r="F11" s="18" t="s">
        <v>25</v>
      </c>
      <c r="G11" s="19">
        <v>11</v>
      </c>
      <c r="H11" s="19">
        <f t="shared" si="0"/>
        <v>0</v>
      </c>
      <c r="I11" s="19">
        <f t="shared" ref="I11:I12" si="6">IF(AND(G11&lt;&gt;"",H11&lt;&gt;""),G11-H11,"")</f>
        <v>11</v>
      </c>
      <c r="J11" s="19">
        <f t="shared" si="1"/>
        <v>0</v>
      </c>
      <c r="K11" s="19"/>
      <c r="L11" s="19">
        <v>1</v>
      </c>
      <c r="M11" s="19"/>
      <c r="N11" s="19">
        <v>1</v>
      </c>
      <c r="BW11" s="18">
        <f>SUM(O11:BV11)*N11</f>
        <v>0</v>
      </c>
      <c r="BX11" s="18">
        <f>COUNT(O11:BV11)</f>
        <v>0</v>
      </c>
    </row>
    <row r="12" spans="1:76" s="18" customFormat="1">
      <c r="A12" s="18">
        <v>11</v>
      </c>
      <c r="B12" s="18" t="s">
        <v>24</v>
      </c>
      <c r="C12" s="18" t="s">
        <v>19</v>
      </c>
      <c r="D12" s="18" t="s">
        <v>15</v>
      </c>
      <c r="E12" s="18" t="s">
        <v>20</v>
      </c>
      <c r="F12" s="18" t="s">
        <v>25</v>
      </c>
      <c r="G12" s="19">
        <v>13</v>
      </c>
      <c r="H12" s="19">
        <f t="shared" si="0"/>
        <v>8</v>
      </c>
      <c r="I12" s="19">
        <f t="shared" si="6"/>
        <v>5</v>
      </c>
      <c r="J12" s="19">
        <f t="shared" si="1"/>
        <v>53</v>
      </c>
      <c r="K12" s="19">
        <f t="shared" ref="K12:K13" si="7">J12-J11</f>
        <v>53</v>
      </c>
      <c r="L12" s="19">
        <v>1</v>
      </c>
      <c r="M12" s="19">
        <v>1</v>
      </c>
      <c r="N12" s="19">
        <v>1</v>
      </c>
      <c r="O12" s="18">
        <v>15</v>
      </c>
      <c r="P12" s="18">
        <v>12</v>
      </c>
      <c r="Q12" s="18">
        <v>10</v>
      </c>
      <c r="R12" s="18">
        <v>6</v>
      </c>
      <c r="S12" s="18">
        <v>4</v>
      </c>
      <c r="T12" s="18">
        <v>3</v>
      </c>
      <c r="U12" s="18">
        <v>2</v>
      </c>
      <c r="V12" s="18">
        <v>1</v>
      </c>
    </row>
    <row r="13" spans="1:76" s="18" customFormat="1">
      <c r="A13" s="18">
        <v>12</v>
      </c>
      <c r="B13" s="8" t="s">
        <v>62</v>
      </c>
      <c r="C13" s="8" t="s">
        <v>19</v>
      </c>
      <c r="D13" s="8" t="s">
        <v>15</v>
      </c>
      <c r="E13" s="8" t="s">
        <v>20</v>
      </c>
      <c r="F13" s="8" t="s">
        <v>25</v>
      </c>
      <c r="G13" s="9"/>
      <c r="H13" s="9">
        <f t="shared" si="0"/>
        <v>8</v>
      </c>
      <c r="I13" s="9"/>
      <c r="J13" s="9">
        <f t="shared" si="1"/>
        <v>53</v>
      </c>
      <c r="K13" s="9">
        <f t="shared" si="7"/>
        <v>0</v>
      </c>
      <c r="L13" s="9">
        <v>1</v>
      </c>
      <c r="M13" s="9">
        <v>1</v>
      </c>
      <c r="N13" s="9">
        <v>1</v>
      </c>
      <c r="O13" s="8">
        <v>15</v>
      </c>
      <c r="P13" s="8">
        <v>12</v>
      </c>
      <c r="Q13" s="8">
        <v>10</v>
      </c>
      <c r="R13" s="8">
        <v>6</v>
      </c>
      <c r="S13" s="8">
        <v>4</v>
      </c>
      <c r="T13" s="8">
        <v>3</v>
      </c>
      <c r="U13" s="8">
        <v>2</v>
      </c>
      <c r="V13" s="8">
        <v>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</row>
    <row r="14" spans="1:76" s="18" customFormat="1">
      <c r="A14" s="18">
        <v>13</v>
      </c>
      <c r="B14" s="18" t="s">
        <v>22</v>
      </c>
      <c r="C14" s="18" t="s">
        <v>19</v>
      </c>
      <c r="D14" s="18" t="s">
        <v>15</v>
      </c>
      <c r="E14" s="18" t="s">
        <v>16</v>
      </c>
      <c r="F14" s="18" t="s">
        <v>17</v>
      </c>
      <c r="G14" s="19">
        <v>71</v>
      </c>
      <c r="H14" s="19">
        <f t="shared" si="0"/>
        <v>24</v>
      </c>
      <c r="I14" s="19">
        <f t="shared" ref="I14:I15" si="8">IF(AND(G14&lt;&gt;"",H14&lt;&gt;""),G14-H14,"")</f>
        <v>47</v>
      </c>
      <c r="J14" s="19">
        <f t="shared" si="1"/>
        <v>72</v>
      </c>
      <c r="K14" s="19"/>
      <c r="L14" s="19">
        <v>1</v>
      </c>
      <c r="M14" s="19"/>
      <c r="N14" s="19">
        <v>1</v>
      </c>
      <c r="O14" s="18">
        <v>9</v>
      </c>
      <c r="P14" s="18">
        <v>7</v>
      </c>
      <c r="Q14" s="18">
        <v>6</v>
      </c>
      <c r="R14" s="18">
        <v>5</v>
      </c>
      <c r="S14" s="18">
        <v>5</v>
      </c>
      <c r="T14" s="18">
        <v>4</v>
      </c>
      <c r="U14" s="18">
        <v>4</v>
      </c>
      <c r="V14" s="18">
        <v>4</v>
      </c>
      <c r="W14" s="18">
        <v>3</v>
      </c>
      <c r="X14" s="18">
        <v>3</v>
      </c>
      <c r="Y14" s="18">
        <v>3</v>
      </c>
      <c r="Z14" s="18">
        <v>3</v>
      </c>
      <c r="AA14" s="18">
        <v>2</v>
      </c>
      <c r="AB14" s="18">
        <v>2</v>
      </c>
      <c r="AC14" s="18">
        <v>2</v>
      </c>
      <c r="AD14" s="18">
        <v>2</v>
      </c>
      <c r="AE14" s="18">
        <v>1</v>
      </c>
      <c r="AF14" s="18">
        <v>1</v>
      </c>
      <c r="AG14" s="18">
        <v>1</v>
      </c>
      <c r="AH14" s="18">
        <v>1</v>
      </c>
      <c r="AI14" s="18">
        <v>1</v>
      </c>
      <c r="AJ14" s="18">
        <v>1</v>
      </c>
      <c r="AK14" s="18">
        <v>1</v>
      </c>
      <c r="AL14" s="18">
        <v>1</v>
      </c>
      <c r="BW14" s="18">
        <f>SUM(O14:BV14)*N14</f>
        <v>72</v>
      </c>
      <c r="BX14" s="18">
        <f>COUNT(O14:BV14)</f>
        <v>24</v>
      </c>
    </row>
    <row r="15" spans="1:76" s="18" customFormat="1">
      <c r="A15" s="18">
        <v>14</v>
      </c>
      <c r="B15" s="18" t="s">
        <v>24</v>
      </c>
      <c r="C15" s="18" t="s">
        <v>19</v>
      </c>
      <c r="D15" s="18" t="s">
        <v>15</v>
      </c>
      <c r="E15" s="18" t="s">
        <v>16</v>
      </c>
      <c r="F15" s="18" t="s">
        <v>17</v>
      </c>
      <c r="G15" s="19">
        <v>66</v>
      </c>
      <c r="H15" s="19">
        <f t="shared" si="0"/>
        <v>40</v>
      </c>
      <c r="I15" s="19">
        <f t="shared" si="8"/>
        <v>26</v>
      </c>
      <c r="J15" s="19">
        <f t="shared" si="1"/>
        <v>96</v>
      </c>
      <c r="K15" s="19">
        <f t="shared" ref="K15:K16" si="9">J15-J14</f>
        <v>24</v>
      </c>
      <c r="L15" s="19">
        <v>1</v>
      </c>
      <c r="M15" s="19">
        <v>1</v>
      </c>
      <c r="N15" s="19">
        <v>1</v>
      </c>
      <c r="O15" s="18">
        <v>9</v>
      </c>
      <c r="P15" s="18">
        <v>7</v>
      </c>
      <c r="Q15" s="18">
        <v>6</v>
      </c>
      <c r="R15" s="18">
        <v>5</v>
      </c>
      <c r="S15" s="18">
        <v>5</v>
      </c>
      <c r="T15" s="18">
        <v>4</v>
      </c>
      <c r="U15" s="18">
        <v>4</v>
      </c>
      <c r="V15" s="18">
        <v>4</v>
      </c>
      <c r="W15" s="18">
        <v>3</v>
      </c>
      <c r="X15" s="18">
        <v>3</v>
      </c>
      <c r="Y15" s="18">
        <v>3</v>
      </c>
      <c r="Z15" s="18">
        <v>3</v>
      </c>
      <c r="AA15" s="18">
        <v>2</v>
      </c>
      <c r="AB15" s="18">
        <v>2</v>
      </c>
      <c r="AC15" s="18">
        <v>2</v>
      </c>
      <c r="AD15" s="18">
        <v>2</v>
      </c>
      <c r="AE15" s="18">
        <v>2</v>
      </c>
      <c r="AF15" s="18">
        <v>2</v>
      </c>
      <c r="AG15" s="18">
        <v>2</v>
      </c>
      <c r="AH15" s="18">
        <v>2</v>
      </c>
      <c r="AI15" s="18">
        <v>2</v>
      </c>
      <c r="AJ15" s="18">
        <v>2</v>
      </c>
      <c r="AK15" s="18">
        <v>2</v>
      </c>
      <c r="AL15" s="18">
        <v>2</v>
      </c>
      <c r="AM15" s="18">
        <v>1</v>
      </c>
      <c r="AN15" s="18">
        <v>1</v>
      </c>
      <c r="AO15" s="18">
        <v>1</v>
      </c>
      <c r="AP15" s="18">
        <v>1</v>
      </c>
      <c r="AQ15" s="18">
        <v>1</v>
      </c>
      <c r="AR15" s="18">
        <v>1</v>
      </c>
      <c r="AS15" s="18">
        <v>1</v>
      </c>
      <c r="AT15" s="18">
        <v>1</v>
      </c>
      <c r="AU15" s="18">
        <v>1</v>
      </c>
      <c r="AV15" s="18">
        <v>1</v>
      </c>
      <c r="AW15" s="18">
        <v>1</v>
      </c>
      <c r="AX15" s="18">
        <v>1</v>
      </c>
      <c r="AY15" s="18">
        <v>1</v>
      </c>
      <c r="AZ15" s="18">
        <v>1</v>
      </c>
      <c r="BA15" s="18">
        <v>1</v>
      </c>
      <c r="BB15" s="18">
        <v>1</v>
      </c>
    </row>
    <row r="16" spans="1:76" s="18" customFormat="1">
      <c r="A16" s="18">
        <v>15</v>
      </c>
      <c r="B16" s="8" t="s">
        <v>62</v>
      </c>
      <c r="C16" s="8" t="s">
        <v>19</v>
      </c>
      <c r="D16" s="8" t="s">
        <v>15</v>
      </c>
      <c r="E16" s="8" t="s">
        <v>16</v>
      </c>
      <c r="F16" s="8" t="s">
        <v>17</v>
      </c>
      <c r="G16" s="9"/>
      <c r="H16" s="9">
        <f t="shared" si="0"/>
        <v>28</v>
      </c>
      <c r="I16" s="9"/>
      <c r="J16" s="9">
        <f t="shared" si="1"/>
        <v>93</v>
      </c>
      <c r="K16" s="9">
        <f t="shared" si="9"/>
        <v>-3</v>
      </c>
      <c r="L16" s="9">
        <v>1</v>
      </c>
      <c r="M16" s="9">
        <v>1</v>
      </c>
      <c r="N16" s="9">
        <v>1</v>
      </c>
      <c r="O16" s="8">
        <v>12</v>
      </c>
      <c r="P16" s="8">
        <v>10</v>
      </c>
      <c r="Q16" s="8">
        <v>8</v>
      </c>
      <c r="R16" s="10">
        <v>6</v>
      </c>
      <c r="S16" s="10">
        <v>6</v>
      </c>
      <c r="T16" s="10">
        <v>5</v>
      </c>
      <c r="U16" s="10">
        <v>5</v>
      </c>
      <c r="V16" s="10">
        <v>4</v>
      </c>
      <c r="W16" s="10">
        <v>4</v>
      </c>
      <c r="X16" s="10">
        <v>3</v>
      </c>
      <c r="Y16" s="10">
        <v>3</v>
      </c>
      <c r="Z16" s="10">
        <v>3</v>
      </c>
      <c r="AA16" s="10">
        <v>2</v>
      </c>
      <c r="AB16" s="10">
        <v>2</v>
      </c>
      <c r="AC16" s="10">
        <v>2</v>
      </c>
      <c r="AD16" s="10">
        <v>2</v>
      </c>
      <c r="AE16" s="10">
        <v>2</v>
      </c>
      <c r="AF16" s="10">
        <v>2</v>
      </c>
      <c r="AG16" s="10">
        <v>2</v>
      </c>
      <c r="AH16" s="10">
        <v>2</v>
      </c>
      <c r="AI16" s="10">
        <v>1</v>
      </c>
      <c r="AJ16" s="10">
        <v>1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</row>
    <row r="17" spans="1:76" s="18" customFormat="1">
      <c r="A17" s="18">
        <v>16</v>
      </c>
      <c r="B17" s="18" t="s">
        <v>22</v>
      </c>
      <c r="C17" s="18" t="s">
        <v>19</v>
      </c>
      <c r="D17" s="18" t="s">
        <v>15</v>
      </c>
      <c r="E17" s="18" t="s">
        <v>20</v>
      </c>
      <c r="F17" s="18" t="s">
        <v>21</v>
      </c>
      <c r="G17" s="19">
        <v>28</v>
      </c>
      <c r="H17" s="19">
        <f t="shared" si="0"/>
        <v>0</v>
      </c>
      <c r="I17" s="19">
        <f t="shared" ref="I17:I18" si="10">IF(AND(G17&lt;&gt;"",H17&lt;&gt;""),G17-H17,"")</f>
        <v>28</v>
      </c>
      <c r="J17" s="19">
        <f t="shared" si="1"/>
        <v>0</v>
      </c>
      <c r="K17" s="19"/>
      <c r="L17" s="19">
        <v>1</v>
      </c>
      <c r="M17" s="19"/>
      <c r="N17" s="19">
        <v>1</v>
      </c>
      <c r="BW17" s="18">
        <f>SUM(O17:BV17)*N17</f>
        <v>0</v>
      </c>
      <c r="BX17" s="18">
        <f>COUNT(O17:BV17)</f>
        <v>0</v>
      </c>
    </row>
    <row r="18" spans="1:76" s="18" customFormat="1">
      <c r="A18" s="18">
        <v>17</v>
      </c>
      <c r="B18" s="18" t="s">
        <v>24</v>
      </c>
      <c r="C18" s="18" t="s">
        <v>19</v>
      </c>
      <c r="D18" s="18" t="s">
        <v>15</v>
      </c>
      <c r="E18" s="18" t="s">
        <v>20</v>
      </c>
      <c r="F18" s="18" t="s">
        <v>21</v>
      </c>
      <c r="G18" s="19">
        <v>21</v>
      </c>
      <c r="H18" s="19">
        <f t="shared" si="0"/>
        <v>8</v>
      </c>
      <c r="I18" s="19">
        <f t="shared" si="10"/>
        <v>13</v>
      </c>
      <c r="J18" s="19">
        <f t="shared" si="1"/>
        <v>37</v>
      </c>
      <c r="K18" s="19">
        <f t="shared" ref="K18:K19" si="11">J18-J17</f>
        <v>37</v>
      </c>
      <c r="L18" s="19">
        <v>1</v>
      </c>
      <c r="M18" s="19">
        <v>1</v>
      </c>
      <c r="N18" s="19">
        <v>1</v>
      </c>
      <c r="O18" s="18">
        <v>9</v>
      </c>
      <c r="P18" s="18">
        <v>7</v>
      </c>
      <c r="Q18" s="18">
        <v>6</v>
      </c>
      <c r="R18" s="18">
        <v>5</v>
      </c>
      <c r="S18" s="18">
        <v>4</v>
      </c>
      <c r="T18" s="18">
        <v>3</v>
      </c>
      <c r="U18" s="18">
        <v>2</v>
      </c>
      <c r="V18" s="18">
        <v>1</v>
      </c>
    </row>
    <row r="19" spans="1:76" s="18" customFormat="1">
      <c r="A19" s="18">
        <v>18</v>
      </c>
      <c r="B19" s="8" t="s">
        <v>62</v>
      </c>
      <c r="C19" s="8" t="s">
        <v>19</v>
      </c>
      <c r="D19" s="8" t="s">
        <v>15</v>
      </c>
      <c r="E19" s="8" t="s">
        <v>20</v>
      </c>
      <c r="F19" s="8" t="s">
        <v>21</v>
      </c>
      <c r="G19" s="9"/>
      <c r="H19" s="9">
        <f t="shared" si="0"/>
        <v>8</v>
      </c>
      <c r="I19" s="9"/>
      <c r="J19" s="9">
        <f t="shared" si="1"/>
        <v>46</v>
      </c>
      <c r="K19" s="9">
        <f t="shared" si="11"/>
        <v>9</v>
      </c>
      <c r="L19" s="9">
        <v>1</v>
      </c>
      <c r="M19" s="9">
        <v>1</v>
      </c>
      <c r="N19" s="9">
        <v>1</v>
      </c>
      <c r="O19" s="8">
        <v>12</v>
      </c>
      <c r="P19" s="8">
        <v>10</v>
      </c>
      <c r="Q19" s="8">
        <v>8</v>
      </c>
      <c r="R19" s="8">
        <v>6</v>
      </c>
      <c r="S19" s="8">
        <v>4</v>
      </c>
      <c r="T19" s="8">
        <v>3</v>
      </c>
      <c r="U19" s="8">
        <v>2</v>
      </c>
      <c r="V19" s="8">
        <v>1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</row>
    <row r="20" spans="1:76" s="18" customFormat="1">
      <c r="A20" s="18">
        <v>19</v>
      </c>
      <c r="B20" s="18" t="s">
        <v>26</v>
      </c>
      <c r="C20" s="18" t="s">
        <v>19</v>
      </c>
      <c r="D20" s="18" t="s">
        <v>15</v>
      </c>
      <c r="E20" s="18" t="s">
        <v>16</v>
      </c>
      <c r="F20" s="18" t="s">
        <v>27</v>
      </c>
      <c r="G20" s="19">
        <v>61</v>
      </c>
      <c r="H20" s="19">
        <f t="shared" si="0"/>
        <v>28</v>
      </c>
      <c r="I20" s="19">
        <f t="shared" ref="I20:I21" si="12">IF(AND(G20&lt;&gt;"",H20&lt;&gt;""),G20-H20,"")</f>
        <v>33</v>
      </c>
      <c r="J20" s="19">
        <f t="shared" si="1"/>
        <v>352</v>
      </c>
      <c r="K20" s="19"/>
      <c r="L20" s="19">
        <v>1</v>
      </c>
      <c r="M20" s="19"/>
      <c r="N20" s="19">
        <v>1</v>
      </c>
      <c r="O20" s="18">
        <v>25</v>
      </c>
      <c r="P20" s="18">
        <v>21</v>
      </c>
      <c r="Q20" s="18">
        <v>18</v>
      </c>
      <c r="R20" s="18">
        <v>16</v>
      </c>
      <c r="S20" s="18">
        <v>16</v>
      </c>
      <c r="T20" s="18">
        <v>16</v>
      </c>
      <c r="U20" s="18">
        <v>16</v>
      </c>
      <c r="V20" s="18">
        <v>14</v>
      </c>
      <c r="W20" s="18">
        <v>14</v>
      </c>
      <c r="X20" s="18">
        <v>14</v>
      </c>
      <c r="Y20" s="18">
        <v>14</v>
      </c>
      <c r="Z20" s="18">
        <v>12</v>
      </c>
      <c r="AA20" s="18">
        <v>12</v>
      </c>
      <c r="AB20" s="18">
        <v>12</v>
      </c>
      <c r="AC20" s="18">
        <v>12</v>
      </c>
      <c r="AD20" s="18">
        <v>12</v>
      </c>
      <c r="AE20" s="18">
        <v>10</v>
      </c>
      <c r="AF20" s="18">
        <v>10</v>
      </c>
      <c r="AG20" s="18">
        <v>10</v>
      </c>
      <c r="AH20" s="18">
        <v>10</v>
      </c>
      <c r="AI20" s="18">
        <v>10</v>
      </c>
      <c r="AJ20" s="18">
        <v>10</v>
      </c>
      <c r="AK20" s="18">
        <v>8</v>
      </c>
      <c r="AL20" s="18">
        <v>8</v>
      </c>
      <c r="AM20" s="18">
        <v>8</v>
      </c>
      <c r="AN20" s="18">
        <v>8</v>
      </c>
      <c r="AO20" s="18">
        <v>8</v>
      </c>
      <c r="AP20" s="18">
        <v>8</v>
      </c>
      <c r="BW20" s="18">
        <f>SUM(O20:BV20)*N20</f>
        <v>352</v>
      </c>
      <c r="BX20" s="18">
        <f>COUNT(O20:BV20)</f>
        <v>28</v>
      </c>
    </row>
    <row r="21" spans="1:76" s="18" customFormat="1">
      <c r="A21" s="18">
        <v>20</v>
      </c>
      <c r="B21" s="18" t="s">
        <v>28</v>
      </c>
      <c r="C21" s="18" t="s">
        <v>19</v>
      </c>
      <c r="D21" s="18" t="s">
        <v>15</v>
      </c>
      <c r="E21" s="18" t="s">
        <v>16</v>
      </c>
      <c r="F21" s="18" t="s">
        <v>27</v>
      </c>
      <c r="G21" s="19">
        <v>75</v>
      </c>
      <c r="H21" s="19">
        <f t="shared" si="0"/>
        <v>30</v>
      </c>
      <c r="I21" s="19">
        <f t="shared" si="12"/>
        <v>45</v>
      </c>
      <c r="J21" s="19">
        <f t="shared" si="1"/>
        <v>334</v>
      </c>
      <c r="K21" s="19">
        <f t="shared" ref="K21:K22" si="13">J21-J20</f>
        <v>-18</v>
      </c>
      <c r="L21" s="19">
        <v>1</v>
      </c>
      <c r="M21" s="19"/>
      <c r="N21" s="19">
        <v>1</v>
      </c>
      <c r="O21" s="18">
        <v>25</v>
      </c>
      <c r="P21" s="18">
        <v>21</v>
      </c>
      <c r="Q21" s="18">
        <v>18</v>
      </c>
      <c r="R21" s="18">
        <v>16</v>
      </c>
      <c r="S21" s="18">
        <v>16</v>
      </c>
      <c r="T21" s="18">
        <v>16</v>
      </c>
      <c r="U21" s="18">
        <v>16</v>
      </c>
      <c r="V21" s="18">
        <v>14</v>
      </c>
      <c r="W21" s="18">
        <v>14</v>
      </c>
      <c r="X21" s="18">
        <v>14</v>
      </c>
      <c r="Y21" s="18">
        <v>14</v>
      </c>
      <c r="Z21" s="18">
        <v>12</v>
      </c>
      <c r="AA21" s="18">
        <v>12</v>
      </c>
      <c r="AB21" s="18">
        <v>12</v>
      </c>
      <c r="AC21" s="18">
        <v>12</v>
      </c>
      <c r="AD21" s="18">
        <v>12</v>
      </c>
      <c r="AE21" s="18">
        <v>10</v>
      </c>
      <c r="AF21" s="18">
        <v>10</v>
      </c>
      <c r="AG21" s="18">
        <v>10</v>
      </c>
      <c r="AH21" s="18">
        <v>10</v>
      </c>
      <c r="AI21" s="18">
        <v>8</v>
      </c>
      <c r="AJ21" s="18">
        <v>8</v>
      </c>
      <c r="AK21" s="18">
        <v>8</v>
      </c>
      <c r="AL21" s="18">
        <v>8</v>
      </c>
      <c r="AM21" s="18">
        <v>4</v>
      </c>
      <c r="AN21" s="18">
        <v>4</v>
      </c>
      <c r="AO21" s="18">
        <v>4</v>
      </c>
      <c r="AP21" s="18">
        <v>2</v>
      </c>
      <c r="AQ21" s="18">
        <v>2</v>
      </c>
      <c r="AR21" s="18">
        <v>2</v>
      </c>
    </row>
    <row r="22" spans="1:76" s="18" customFormat="1">
      <c r="A22" s="18">
        <v>21</v>
      </c>
      <c r="B22" s="8" t="s">
        <v>63</v>
      </c>
      <c r="C22" s="8" t="s">
        <v>19</v>
      </c>
      <c r="D22" s="8" t="s">
        <v>15</v>
      </c>
      <c r="E22" s="8" t="s">
        <v>16</v>
      </c>
      <c r="F22" s="8" t="s">
        <v>27</v>
      </c>
      <c r="G22" s="9"/>
      <c r="H22" s="9">
        <f t="shared" si="0"/>
        <v>25</v>
      </c>
      <c r="I22" s="9"/>
      <c r="J22" s="9">
        <f>SUMIF(O22:BV22,"&lt;&gt;")*L22*M22</f>
        <v>206</v>
      </c>
      <c r="K22" s="9">
        <f t="shared" si="13"/>
        <v>-128</v>
      </c>
      <c r="L22" s="9">
        <v>1</v>
      </c>
      <c r="M22" s="9">
        <v>1</v>
      </c>
      <c r="N22" s="9">
        <v>1</v>
      </c>
      <c r="O22" s="8">
        <v>25</v>
      </c>
      <c r="P22" s="8">
        <v>21</v>
      </c>
      <c r="Q22" s="8">
        <v>17</v>
      </c>
      <c r="R22" s="8">
        <v>15</v>
      </c>
      <c r="S22" s="29">
        <v>12</v>
      </c>
      <c r="T22" s="29">
        <v>12</v>
      </c>
      <c r="U22" s="29">
        <v>10</v>
      </c>
      <c r="V22" s="29">
        <v>10</v>
      </c>
      <c r="W22" s="29">
        <v>8</v>
      </c>
      <c r="X22" s="29">
        <v>8</v>
      </c>
      <c r="Y22" s="29">
        <v>8</v>
      </c>
      <c r="Z22" s="29">
        <v>8</v>
      </c>
      <c r="AA22" s="29">
        <v>6</v>
      </c>
      <c r="AB22" s="29">
        <v>6</v>
      </c>
      <c r="AC22" s="29">
        <v>6</v>
      </c>
      <c r="AD22" s="29">
        <v>6</v>
      </c>
      <c r="AE22" s="29">
        <v>4</v>
      </c>
      <c r="AF22" s="29">
        <v>4</v>
      </c>
      <c r="AG22" s="29">
        <v>4</v>
      </c>
      <c r="AH22" s="29">
        <v>4</v>
      </c>
      <c r="AI22" s="29">
        <v>4</v>
      </c>
      <c r="AJ22" s="29">
        <v>2</v>
      </c>
      <c r="AK22" s="29">
        <v>2</v>
      </c>
      <c r="AL22" s="29">
        <v>2</v>
      </c>
      <c r="AM22" s="29">
        <v>2</v>
      </c>
      <c r="AN22" s="29"/>
      <c r="AO22" s="29"/>
      <c r="AP22" s="29"/>
      <c r="AQ22" s="29"/>
      <c r="AR22" s="29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</row>
    <row r="23" spans="1:76" s="18" customFormat="1">
      <c r="A23" s="18">
        <v>22</v>
      </c>
      <c r="B23" s="18" t="s">
        <v>26</v>
      </c>
      <c r="C23" s="18" t="s">
        <v>14</v>
      </c>
      <c r="D23" s="18" t="s">
        <v>15</v>
      </c>
      <c r="E23" s="18" t="s">
        <v>16</v>
      </c>
      <c r="F23" s="18" t="s">
        <v>27</v>
      </c>
      <c r="G23" s="19">
        <v>22</v>
      </c>
      <c r="H23" s="19">
        <f t="shared" si="0"/>
        <v>16</v>
      </c>
      <c r="I23" s="19">
        <f t="shared" ref="I23:I24" si="14">IF(AND(G23&lt;&gt;"",H23&lt;&gt;""),G23-H23,"")</f>
        <v>6</v>
      </c>
      <c r="J23" s="19">
        <f t="shared" si="1"/>
        <v>192</v>
      </c>
      <c r="K23" s="19"/>
      <c r="L23" s="19">
        <v>1</v>
      </c>
      <c r="M23" s="19"/>
      <c r="N23" s="19">
        <v>1</v>
      </c>
      <c r="O23" s="18">
        <v>25</v>
      </c>
      <c r="P23" s="18">
        <v>21</v>
      </c>
      <c r="Q23" s="18">
        <v>18</v>
      </c>
      <c r="R23" s="18">
        <v>16</v>
      </c>
      <c r="S23" s="18">
        <v>16</v>
      </c>
      <c r="T23" s="18">
        <v>14</v>
      </c>
      <c r="U23" s="18">
        <v>14</v>
      </c>
      <c r="V23" s="18">
        <v>10</v>
      </c>
      <c r="W23" s="18">
        <v>10</v>
      </c>
      <c r="X23" s="18">
        <v>8</v>
      </c>
      <c r="Y23" s="18">
        <v>8</v>
      </c>
      <c r="Z23" s="18">
        <v>8</v>
      </c>
      <c r="AA23" s="18">
        <v>6</v>
      </c>
      <c r="AB23" s="18">
        <v>6</v>
      </c>
      <c r="AC23" s="18">
        <v>6</v>
      </c>
      <c r="AD23" s="18">
        <v>6</v>
      </c>
      <c r="BW23" s="18">
        <f>SUM(O23:BV23)*N23</f>
        <v>192</v>
      </c>
      <c r="BX23" s="18">
        <f>COUNT(O23:BV23)</f>
        <v>16</v>
      </c>
    </row>
    <row r="24" spans="1:76" s="18" customFormat="1">
      <c r="A24" s="18">
        <v>23</v>
      </c>
      <c r="B24" s="18" t="s">
        <v>28</v>
      </c>
      <c r="C24" s="18" t="s">
        <v>14</v>
      </c>
      <c r="D24" s="18" t="s">
        <v>15</v>
      </c>
      <c r="E24" s="18" t="s">
        <v>16</v>
      </c>
      <c r="F24" s="18" t="s">
        <v>27</v>
      </c>
      <c r="G24" s="19">
        <v>22</v>
      </c>
      <c r="H24" s="19">
        <f t="shared" si="0"/>
        <v>20</v>
      </c>
      <c r="I24" s="19">
        <f t="shared" si="14"/>
        <v>2</v>
      </c>
      <c r="J24" s="19">
        <f t="shared" si="1"/>
        <v>204</v>
      </c>
      <c r="K24" s="19">
        <f t="shared" ref="K24:K25" si="15">J24-J23</f>
        <v>12</v>
      </c>
      <c r="L24" s="19">
        <v>1</v>
      </c>
      <c r="M24" s="19"/>
      <c r="N24" s="19">
        <v>1</v>
      </c>
      <c r="O24" s="18">
        <v>25</v>
      </c>
      <c r="P24" s="18">
        <v>21</v>
      </c>
      <c r="Q24" s="18">
        <v>18</v>
      </c>
      <c r="R24" s="18">
        <v>16</v>
      </c>
      <c r="S24" s="18">
        <v>16</v>
      </c>
      <c r="T24" s="18">
        <v>14</v>
      </c>
      <c r="U24" s="18">
        <v>14</v>
      </c>
      <c r="V24" s="18">
        <v>10</v>
      </c>
      <c r="W24" s="18">
        <v>10</v>
      </c>
      <c r="X24" s="18">
        <v>8</v>
      </c>
      <c r="Y24" s="18">
        <v>8</v>
      </c>
      <c r="Z24" s="18">
        <v>8</v>
      </c>
      <c r="AA24" s="18">
        <v>6</v>
      </c>
      <c r="AB24" s="18">
        <v>6</v>
      </c>
      <c r="AC24" s="18">
        <v>6</v>
      </c>
      <c r="AD24" s="18">
        <v>6</v>
      </c>
      <c r="AE24" s="18">
        <v>4</v>
      </c>
      <c r="AF24" s="18">
        <v>4</v>
      </c>
      <c r="AG24" s="18">
        <v>2</v>
      </c>
      <c r="AH24" s="18">
        <v>2</v>
      </c>
    </row>
    <row r="25" spans="1:76" s="18" customFormat="1">
      <c r="A25" s="18">
        <v>24</v>
      </c>
      <c r="B25" s="8" t="s">
        <v>63</v>
      </c>
      <c r="C25" s="8" t="s">
        <v>14</v>
      </c>
      <c r="D25" s="8" t="s">
        <v>15</v>
      </c>
      <c r="E25" s="8" t="s">
        <v>16</v>
      </c>
      <c r="F25" s="8" t="s">
        <v>27</v>
      </c>
      <c r="G25" s="9"/>
      <c r="H25" s="9">
        <f t="shared" si="0"/>
        <v>10</v>
      </c>
      <c r="I25" s="9"/>
      <c r="J25" s="9">
        <f>SUMIF(O25:BV25,"&lt;&gt;")*L25*M25</f>
        <v>102</v>
      </c>
      <c r="K25" s="9">
        <f t="shared" si="15"/>
        <v>-102</v>
      </c>
      <c r="L25" s="9">
        <v>1</v>
      </c>
      <c r="M25" s="9">
        <v>1</v>
      </c>
      <c r="N25" s="9">
        <v>1</v>
      </c>
      <c r="O25" s="8">
        <v>25</v>
      </c>
      <c r="P25" s="8">
        <v>21</v>
      </c>
      <c r="Q25" s="8">
        <v>17</v>
      </c>
      <c r="R25" s="8">
        <v>15</v>
      </c>
      <c r="S25" s="29">
        <v>8</v>
      </c>
      <c r="T25" s="29">
        <v>6</v>
      </c>
      <c r="U25" s="29">
        <v>4</v>
      </c>
      <c r="V25" s="29">
        <v>3</v>
      </c>
      <c r="W25" s="29">
        <v>2</v>
      </c>
      <c r="X25" s="29">
        <v>1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</row>
    <row r="26" spans="1:76" s="18" customFormat="1">
      <c r="A26" s="18">
        <v>25</v>
      </c>
      <c r="B26" s="18" t="s">
        <v>26</v>
      </c>
      <c r="C26" s="18" t="s">
        <v>19</v>
      </c>
      <c r="D26" s="18" t="s">
        <v>15</v>
      </c>
      <c r="E26" s="18" t="s">
        <v>20</v>
      </c>
      <c r="F26" s="18" t="s">
        <v>29</v>
      </c>
      <c r="G26" s="19">
        <v>20</v>
      </c>
      <c r="H26" s="19">
        <f t="shared" si="0"/>
        <v>16</v>
      </c>
      <c r="I26" s="19">
        <f t="shared" ref="I26:I27" si="16">IF(AND(G26&lt;&gt;"",H26&lt;&gt;""),G26-H26,"")</f>
        <v>4</v>
      </c>
      <c r="J26" s="19">
        <f t="shared" si="1"/>
        <v>210</v>
      </c>
      <c r="K26" s="19"/>
      <c r="L26" s="19">
        <v>1</v>
      </c>
      <c r="M26" s="19"/>
      <c r="N26" s="19">
        <v>1</v>
      </c>
      <c r="O26" s="18">
        <v>25</v>
      </c>
      <c r="P26" s="18">
        <v>21</v>
      </c>
      <c r="Q26" s="18">
        <v>18</v>
      </c>
      <c r="R26" s="18">
        <v>16</v>
      </c>
      <c r="S26" s="18">
        <v>16</v>
      </c>
      <c r="T26" s="18">
        <v>14</v>
      </c>
      <c r="U26" s="18">
        <v>14</v>
      </c>
      <c r="V26" s="18">
        <v>12</v>
      </c>
      <c r="W26" s="18">
        <v>12</v>
      </c>
      <c r="X26" s="18">
        <v>10</v>
      </c>
      <c r="Y26" s="18">
        <v>10</v>
      </c>
      <c r="Z26" s="18">
        <v>10</v>
      </c>
      <c r="AA26" s="18">
        <v>8</v>
      </c>
      <c r="AB26" s="18">
        <v>8</v>
      </c>
      <c r="AC26" s="18">
        <v>8</v>
      </c>
      <c r="AD26" s="18">
        <v>8</v>
      </c>
      <c r="BW26" s="18">
        <f>SUM(O26:BV26)*N26</f>
        <v>210</v>
      </c>
      <c r="BX26" s="18">
        <f>COUNT(O26:BV26)</f>
        <v>16</v>
      </c>
    </row>
    <row r="27" spans="1:76" s="18" customFormat="1">
      <c r="A27" s="18">
        <v>26</v>
      </c>
      <c r="B27" s="18" t="s">
        <v>28</v>
      </c>
      <c r="C27" s="18" t="s">
        <v>19</v>
      </c>
      <c r="D27" s="18" t="s">
        <v>15</v>
      </c>
      <c r="E27" s="18" t="s">
        <v>20</v>
      </c>
      <c r="F27" s="18" t="s">
        <v>29</v>
      </c>
      <c r="G27" s="19">
        <v>17</v>
      </c>
      <c r="H27" s="19">
        <f t="shared" si="0"/>
        <v>16</v>
      </c>
      <c r="I27" s="19">
        <f t="shared" si="16"/>
        <v>1</v>
      </c>
      <c r="J27" s="19">
        <f t="shared" si="1"/>
        <v>200</v>
      </c>
      <c r="K27" s="19">
        <f t="shared" ref="K27:K28" si="17">J27-J26</f>
        <v>-10</v>
      </c>
      <c r="L27" s="19">
        <v>1</v>
      </c>
      <c r="M27" s="19"/>
      <c r="N27" s="19">
        <v>1</v>
      </c>
      <c r="O27" s="18">
        <v>25</v>
      </c>
      <c r="P27" s="18">
        <v>21</v>
      </c>
      <c r="Q27" s="18">
        <v>18</v>
      </c>
      <c r="R27" s="18">
        <v>16</v>
      </c>
      <c r="S27" s="18">
        <v>16</v>
      </c>
      <c r="T27" s="18">
        <v>14</v>
      </c>
      <c r="U27" s="18">
        <v>14</v>
      </c>
      <c r="V27" s="18">
        <v>14</v>
      </c>
      <c r="W27" s="18">
        <v>12</v>
      </c>
      <c r="X27" s="18">
        <v>12</v>
      </c>
      <c r="Y27" s="18">
        <v>10</v>
      </c>
      <c r="Z27" s="18">
        <v>8</v>
      </c>
      <c r="AA27" s="18">
        <v>8</v>
      </c>
      <c r="AB27" s="18">
        <v>4</v>
      </c>
      <c r="AC27" s="18">
        <v>4</v>
      </c>
      <c r="AD27" s="18">
        <v>4</v>
      </c>
    </row>
    <row r="28" spans="1:76" s="18" customFormat="1">
      <c r="A28" s="18">
        <v>27</v>
      </c>
      <c r="B28" s="8" t="s">
        <v>63</v>
      </c>
      <c r="C28" s="8" t="s">
        <v>19</v>
      </c>
      <c r="D28" s="8" t="s">
        <v>15</v>
      </c>
      <c r="E28" s="8" t="s">
        <v>20</v>
      </c>
      <c r="F28" s="8" t="s">
        <v>29</v>
      </c>
      <c r="G28" s="9"/>
      <c r="H28" s="9">
        <f t="shared" si="0"/>
        <v>12</v>
      </c>
      <c r="I28" s="9"/>
      <c r="J28" s="9">
        <f>SUMIF(O28:BV28,"&lt;&gt;")*L28*M28</f>
        <v>122</v>
      </c>
      <c r="K28" s="9">
        <f t="shared" si="17"/>
        <v>-78</v>
      </c>
      <c r="L28" s="9">
        <v>1</v>
      </c>
      <c r="M28" s="9">
        <v>1</v>
      </c>
      <c r="N28" s="9">
        <v>1</v>
      </c>
      <c r="O28" s="8">
        <v>25</v>
      </c>
      <c r="P28" s="8">
        <v>21</v>
      </c>
      <c r="Q28" s="8">
        <v>17</v>
      </c>
      <c r="R28" s="8">
        <v>15</v>
      </c>
      <c r="S28" s="29">
        <v>12</v>
      </c>
      <c r="T28" s="29">
        <v>10</v>
      </c>
      <c r="U28" s="29">
        <v>6</v>
      </c>
      <c r="V28" s="29">
        <v>6</v>
      </c>
      <c r="W28" s="29">
        <v>4</v>
      </c>
      <c r="X28" s="29">
        <v>3</v>
      </c>
      <c r="Y28" s="29">
        <v>2</v>
      </c>
      <c r="Z28" s="29">
        <v>1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</row>
    <row r="29" spans="1:76" s="18" customFormat="1">
      <c r="A29" s="18">
        <v>28</v>
      </c>
      <c r="B29" s="18" t="s">
        <v>26</v>
      </c>
      <c r="C29" s="18" t="s">
        <v>14</v>
      </c>
      <c r="D29" s="18" t="s">
        <v>15</v>
      </c>
      <c r="E29" s="18" t="s">
        <v>20</v>
      </c>
      <c r="F29" s="18" t="s">
        <v>29</v>
      </c>
      <c r="G29" s="19">
        <v>14</v>
      </c>
      <c r="H29" s="19">
        <f t="shared" si="0"/>
        <v>12</v>
      </c>
      <c r="I29" s="19">
        <f t="shared" ref="I29:I30" si="18">IF(AND(G29&lt;&gt;"",H29&lt;&gt;""),G29-H29,"")</f>
        <v>2</v>
      </c>
      <c r="J29" s="19">
        <f t="shared" si="1"/>
        <v>142</v>
      </c>
      <c r="K29" s="19"/>
      <c r="L29" s="19">
        <v>1</v>
      </c>
      <c r="M29" s="19"/>
      <c r="N29" s="19">
        <v>1</v>
      </c>
      <c r="O29" s="18">
        <v>25</v>
      </c>
      <c r="P29" s="18">
        <v>21</v>
      </c>
      <c r="Q29" s="18">
        <v>18</v>
      </c>
      <c r="R29" s="18">
        <v>16</v>
      </c>
      <c r="S29" s="18">
        <v>14</v>
      </c>
      <c r="T29" s="18">
        <v>10</v>
      </c>
      <c r="U29" s="18">
        <v>10</v>
      </c>
      <c r="V29" s="18">
        <v>8</v>
      </c>
      <c r="W29" s="18">
        <v>8</v>
      </c>
      <c r="X29" s="18">
        <v>4</v>
      </c>
      <c r="Y29" s="18">
        <v>4</v>
      </c>
      <c r="Z29" s="18">
        <v>4</v>
      </c>
      <c r="BW29" s="18">
        <f>SUM(O29:BV29)*N29</f>
        <v>142</v>
      </c>
      <c r="BX29" s="18">
        <f>COUNT(O29:BV29)</f>
        <v>12</v>
      </c>
    </row>
    <row r="30" spans="1:76" s="18" customFormat="1">
      <c r="A30" s="18">
        <v>29</v>
      </c>
      <c r="B30" s="18" t="s">
        <v>28</v>
      </c>
      <c r="C30" s="18" t="s">
        <v>14</v>
      </c>
      <c r="D30" s="18" t="s">
        <v>15</v>
      </c>
      <c r="E30" s="18" t="s">
        <v>20</v>
      </c>
      <c r="F30" s="18" t="s">
        <v>29</v>
      </c>
      <c r="G30" s="19">
        <v>16</v>
      </c>
      <c r="H30" s="19">
        <f t="shared" si="0"/>
        <v>12</v>
      </c>
      <c r="I30" s="19">
        <f t="shared" si="18"/>
        <v>4</v>
      </c>
      <c r="J30" s="19">
        <f t="shared" si="1"/>
        <v>146</v>
      </c>
      <c r="K30" s="19">
        <f t="shared" ref="K30:K31" si="19">J30-J29</f>
        <v>4</v>
      </c>
      <c r="L30" s="19">
        <v>1</v>
      </c>
      <c r="M30" s="19"/>
      <c r="N30" s="19">
        <v>1</v>
      </c>
      <c r="O30" s="18">
        <v>25</v>
      </c>
      <c r="P30" s="18">
        <v>21</v>
      </c>
      <c r="Q30" s="18">
        <v>18</v>
      </c>
      <c r="R30" s="18">
        <v>16</v>
      </c>
      <c r="S30" s="18">
        <v>14</v>
      </c>
      <c r="T30" s="18">
        <v>12</v>
      </c>
      <c r="U30" s="18">
        <v>10</v>
      </c>
      <c r="V30" s="18">
        <v>10</v>
      </c>
      <c r="W30" s="18">
        <v>8</v>
      </c>
      <c r="X30" s="18">
        <v>6</v>
      </c>
      <c r="Y30" s="18">
        <v>4</v>
      </c>
      <c r="Z30" s="18">
        <v>2</v>
      </c>
    </row>
    <row r="31" spans="1:76" s="18" customFormat="1">
      <c r="A31" s="18">
        <v>30</v>
      </c>
      <c r="B31" s="8" t="s">
        <v>63</v>
      </c>
      <c r="C31" s="8" t="s">
        <v>14</v>
      </c>
      <c r="D31" s="8" t="s">
        <v>15</v>
      </c>
      <c r="E31" s="8" t="s">
        <v>20</v>
      </c>
      <c r="F31" s="8" t="s">
        <v>29</v>
      </c>
      <c r="G31" s="9"/>
      <c r="H31" s="9">
        <f t="shared" si="0"/>
        <v>10</v>
      </c>
      <c r="I31" s="9"/>
      <c r="J31" s="9">
        <f>SUMIF(O31:BV31,"&lt;&gt;")*L31*M31</f>
        <v>102</v>
      </c>
      <c r="K31" s="9">
        <f t="shared" si="19"/>
        <v>-44</v>
      </c>
      <c r="L31" s="9">
        <v>1</v>
      </c>
      <c r="M31" s="9">
        <v>1</v>
      </c>
      <c r="N31" s="9">
        <v>1</v>
      </c>
      <c r="O31" s="8">
        <v>25</v>
      </c>
      <c r="P31" s="8">
        <v>21</v>
      </c>
      <c r="Q31" s="8">
        <v>17</v>
      </c>
      <c r="R31" s="8">
        <v>15</v>
      </c>
      <c r="S31" s="29">
        <v>8</v>
      </c>
      <c r="T31" s="29">
        <v>6</v>
      </c>
      <c r="U31" s="29">
        <v>4</v>
      </c>
      <c r="V31" s="29">
        <v>3</v>
      </c>
      <c r="W31" s="29">
        <v>2</v>
      </c>
      <c r="X31" s="29">
        <v>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</row>
    <row r="32" spans="1:76" s="18" customFormat="1">
      <c r="A32" s="18">
        <v>31</v>
      </c>
      <c r="B32" s="18" t="s">
        <v>26</v>
      </c>
      <c r="C32" s="18" t="s">
        <v>19</v>
      </c>
      <c r="D32" s="18" t="s">
        <v>15</v>
      </c>
      <c r="E32" s="18" t="s">
        <v>16</v>
      </c>
      <c r="F32" s="18" t="s">
        <v>23</v>
      </c>
      <c r="G32" s="19">
        <v>85</v>
      </c>
      <c r="H32" s="19">
        <f t="shared" si="0"/>
        <v>32</v>
      </c>
      <c r="I32" s="19">
        <f t="shared" ref="I32:I33" si="20">IF(AND(G32&lt;&gt;"",H32&lt;&gt;""),G32-H32,"")</f>
        <v>53</v>
      </c>
      <c r="J32" s="19">
        <f t="shared" si="1"/>
        <v>154</v>
      </c>
      <c r="K32" s="19"/>
      <c r="L32" s="19">
        <v>1</v>
      </c>
      <c r="M32" s="19"/>
      <c r="N32" s="19">
        <v>1</v>
      </c>
      <c r="O32" s="18">
        <v>15</v>
      </c>
      <c r="P32" s="18">
        <v>12</v>
      </c>
      <c r="Q32" s="18">
        <v>10</v>
      </c>
      <c r="R32" s="18">
        <v>8</v>
      </c>
      <c r="S32" s="18">
        <v>8</v>
      </c>
      <c r="T32" s="18">
        <v>8</v>
      </c>
      <c r="U32" s="18">
        <v>8</v>
      </c>
      <c r="V32" s="18">
        <v>6</v>
      </c>
      <c r="W32" s="18">
        <v>6</v>
      </c>
      <c r="X32" s="18">
        <v>6</v>
      </c>
      <c r="Y32" s="18">
        <v>6</v>
      </c>
      <c r="Z32" s="18">
        <v>4</v>
      </c>
      <c r="AA32" s="18">
        <v>4</v>
      </c>
      <c r="AB32" s="18">
        <v>4</v>
      </c>
      <c r="AC32" s="18">
        <v>4</v>
      </c>
      <c r="AD32" s="18">
        <v>4</v>
      </c>
      <c r="AE32" s="18">
        <v>4</v>
      </c>
      <c r="AF32" s="18">
        <v>3</v>
      </c>
      <c r="AG32" s="18">
        <v>3</v>
      </c>
      <c r="AH32" s="18">
        <v>3</v>
      </c>
      <c r="AI32" s="18">
        <v>3</v>
      </c>
      <c r="AJ32" s="18">
        <v>3</v>
      </c>
      <c r="AK32" s="18">
        <v>3</v>
      </c>
      <c r="AL32" s="18">
        <v>3</v>
      </c>
      <c r="AM32" s="18">
        <v>2</v>
      </c>
      <c r="AN32" s="18">
        <v>2</v>
      </c>
      <c r="AO32" s="18">
        <v>2</v>
      </c>
      <c r="AP32" s="18">
        <v>2</v>
      </c>
      <c r="AQ32" s="18">
        <v>2</v>
      </c>
      <c r="AR32" s="18">
        <v>2</v>
      </c>
      <c r="AS32" s="18">
        <v>2</v>
      </c>
      <c r="AT32" s="18">
        <v>2</v>
      </c>
      <c r="BW32" s="18">
        <f>SUM(O32:BV32)*N32</f>
        <v>154</v>
      </c>
      <c r="BX32" s="18">
        <f>COUNT(O32:BV32)</f>
        <v>32</v>
      </c>
    </row>
    <row r="33" spans="1:76" s="18" customFormat="1">
      <c r="A33" s="18">
        <v>32</v>
      </c>
      <c r="B33" s="18" t="s">
        <v>28</v>
      </c>
      <c r="C33" s="18" t="s">
        <v>19</v>
      </c>
      <c r="D33" s="18" t="s">
        <v>15</v>
      </c>
      <c r="E33" s="18" t="s">
        <v>16</v>
      </c>
      <c r="F33" s="18" t="s">
        <v>23</v>
      </c>
      <c r="G33" s="19">
        <v>112</v>
      </c>
      <c r="H33" s="19">
        <f t="shared" si="0"/>
        <v>32</v>
      </c>
      <c r="I33" s="19">
        <f t="shared" si="20"/>
        <v>80</v>
      </c>
      <c r="J33" s="19">
        <f t="shared" si="1"/>
        <v>159</v>
      </c>
      <c r="K33" s="19">
        <f t="shared" ref="K33:K34" si="21">J33-J32</f>
        <v>5</v>
      </c>
      <c r="L33" s="19">
        <v>1</v>
      </c>
      <c r="M33" s="19"/>
      <c r="N33" s="19">
        <v>1</v>
      </c>
      <c r="O33" s="20">
        <v>15</v>
      </c>
      <c r="P33" s="20">
        <v>12</v>
      </c>
      <c r="Q33" s="20">
        <v>10</v>
      </c>
      <c r="R33" s="20">
        <v>8</v>
      </c>
      <c r="S33" s="20">
        <v>8</v>
      </c>
      <c r="T33" s="20">
        <v>8</v>
      </c>
      <c r="U33" s="20">
        <v>8</v>
      </c>
      <c r="V33" s="20">
        <v>6</v>
      </c>
      <c r="W33" s="20">
        <v>6</v>
      </c>
      <c r="X33" s="20">
        <v>6</v>
      </c>
      <c r="Y33" s="20">
        <v>6</v>
      </c>
      <c r="Z33" s="20">
        <v>4</v>
      </c>
      <c r="AA33" s="20">
        <v>4</v>
      </c>
      <c r="AB33" s="20">
        <v>4</v>
      </c>
      <c r="AC33" s="20">
        <v>4</v>
      </c>
      <c r="AD33" s="20">
        <v>4</v>
      </c>
      <c r="AE33" s="20">
        <v>4</v>
      </c>
      <c r="AF33" s="20">
        <v>4</v>
      </c>
      <c r="AG33" s="20">
        <v>4</v>
      </c>
      <c r="AH33" s="20">
        <v>4</v>
      </c>
      <c r="AI33" s="20">
        <v>4</v>
      </c>
      <c r="AJ33" s="20">
        <v>4</v>
      </c>
      <c r="AK33" s="20">
        <v>3</v>
      </c>
      <c r="AL33" s="20">
        <v>3</v>
      </c>
      <c r="AM33" s="20">
        <v>3</v>
      </c>
      <c r="AN33" s="20">
        <v>3</v>
      </c>
      <c r="AO33" s="20">
        <v>2</v>
      </c>
      <c r="AP33" s="20">
        <v>2</v>
      </c>
      <c r="AQ33" s="20">
        <v>2</v>
      </c>
      <c r="AR33" s="20">
        <v>2</v>
      </c>
      <c r="AS33" s="20">
        <v>1</v>
      </c>
      <c r="AT33" s="20">
        <v>1</v>
      </c>
      <c r="AU33" s="20"/>
      <c r="AV33" s="20"/>
      <c r="AW33" s="20"/>
      <c r="AX33" s="20"/>
      <c r="AY33" s="20"/>
      <c r="AZ33" s="20"/>
      <c r="BA33" s="20"/>
      <c r="BB33" s="20"/>
    </row>
    <row r="34" spans="1:76" s="18" customFormat="1">
      <c r="A34" s="18">
        <v>33</v>
      </c>
      <c r="B34" s="8" t="s">
        <v>63</v>
      </c>
      <c r="C34" s="8" t="s">
        <v>19</v>
      </c>
      <c r="D34" s="8" t="s">
        <v>15</v>
      </c>
      <c r="E34" s="8" t="s">
        <v>16</v>
      </c>
      <c r="F34" s="8" t="s">
        <v>23</v>
      </c>
      <c r="G34" s="9"/>
      <c r="H34" s="9">
        <f t="shared" si="0"/>
        <v>31</v>
      </c>
      <c r="I34" s="9"/>
      <c r="J34" s="9">
        <f>SUMIF(O34:BV34,"&lt;&gt;")*L34*M34</f>
        <v>137</v>
      </c>
      <c r="K34" s="9">
        <f t="shared" si="21"/>
        <v>-22</v>
      </c>
      <c r="L34" s="9">
        <v>1</v>
      </c>
      <c r="M34" s="9">
        <v>1</v>
      </c>
      <c r="N34" s="9">
        <v>1</v>
      </c>
      <c r="O34" s="8">
        <v>15</v>
      </c>
      <c r="P34" s="8">
        <v>12</v>
      </c>
      <c r="Q34" s="8">
        <v>10</v>
      </c>
      <c r="R34" s="10">
        <v>8</v>
      </c>
      <c r="S34" s="10">
        <v>8</v>
      </c>
      <c r="T34" s="10">
        <v>8</v>
      </c>
      <c r="U34" s="10">
        <v>8</v>
      </c>
      <c r="V34" s="10">
        <v>6</v>
      </c>
      <c r="W34" s="10">
        <v>6</v>
      </c>
      <c r="X34" s="10">
        <v>6</v>
      </c>
      <c r="Y34" s="10">
        <v>6</v>
      </c>
      <c r="Z34" s="10">
        <v>4</v>
      </c>
      <c r="AA34" s="10">
        <v>4</v>
      </c>
      <c r="AB34" s="10">
        <v>4</v>
      </c>
      <c r="AC34" s="10">
        <v>4</v>
      </c>
      <c r="AD34" s="10">
        <v>3</v>
      </c>
      <c r="AE34" s="10">
        <v>3</v>
      </c>
      <c r="AF34" s="10">
        <v>3</v>
      </c>
      <c r="AG34" s="10">
        <v>3</v>
      </c>
      <c r="AH34" s="10">
        <v>2</v>
      </c>
      <c r="AI34" s="10">
        <v>2</v>
      </c>
      <c r="AJ34" s="10">
        <v>2</v>
      </c>
      <c r="AK34" s="10">
        <v>2</v>
      </c>
      <c r="AL34" s="10">
        <v>2</v>
      </c>
      <c r="AM34" s="10">
        <v>1</v>
      </c>
      <c r="AN34" s="10">
        <v>1</v>
      </c>
      <c r="AO34" s="10">
        <v>1</v>
      </c>
      <c r="AP34" s="10">
        <v>1</v>
      </c>
      <c r="AQ34" s="10">
        <v>1</v>
      </c>
      <c r="AR34" s="10">
        <v>1</v>
      </c>
      <c r="AS34" s="10" t="s">
        <v>71</v>
      </c>
      <c r="AT34" s="10"/>
      <c r="AU34" s="10"/>
      <c r="AV34" s="10"/>
      <c r="AW34" s="10"/>
      <c r="AX34" s="10"/>
      <c r="AY34" s="10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</row>
    <row r="35" spans="1:76" s="18" customFormat="1">
      <c r="A35" s="18">
        <v>34</v>
      </c>
      <c r="B35" s="18" t="s">
        <v>26</v>
      </c>
      <c r="C35" s="18" t="s">
        <v>14</v>
      </c>
      <c r="D35" s="18" t="s">
        <v>15</v>
      </c>
      <c r="E35" s="18" t="s">
        <v>16</v>
      </c>
      <c r="F35" s="18" t="s">
        <v>23</v>
      </c>
      <c r="G35" s="19">
        <v>42</v>
      </c>
      <c r="H35" s="19">
        <f t="shared" si="0"/>
        <v>24</v>
      </c>
      <c r="I35" s="19">
        <f t="shared" ref="I35:I36" si="22">IF(AND(G35&lt;&gt;"",H35&lt;&gt;""),G35-H35,"")</f>
        <v>18</v>
      </c>
      <c r="J35" s="19">
        <f t="shared" si="1"/>
        <v>126</v>
      </c>
      <c r="K35" s="19"/>
      <c r="L35" s="19">
        <v>1</v>
      </c>
      <c r="M35" s="19"/>
      <c r="N35" s="19">
        <v>1</v>
      </c>
      <c r="O35" s="18">
        <v>15</v>
      </c>
      <c r="P35" s="18">
        <v>12</v>
      </c>
      <c r="Q35" s="18">
        <v>10</v>
      </c>
      <c r="R35" s="18">
        <v>8</v>
      </c>
      <c r="S35" s="18">
        <v>8</v>
      </c>
      <c r="T35" s="18">
        <v>8</v>
      </c>
      <c r="U35" s="18">
        <v>6</v>
      </c>
      <c r="V35" s="18">
        <v>6</v>
      </c>
      <c r="W35" s="18">
        <v>6</v>
      </c>
      <c r="X35" s="18">
        <v>6</v>
      </c>
      <c r="Y35" s="18">
        <v>4</v>
      </c>
      <c r="Z35" s="18">
        <v>4</v>
      </c>
      <c r="AA35" s="18">
        <v>4</v>
      </c>
      <c r="AB35" s="18">
        <v>4</v>
      </c>
      <c r="AC35" s="18">
        <v>3</v>
      </c>
      <c r="AD35" s="18">
        <v>3</v>
      </c>
      <c r="AE35" s="18">
        <v>3</v>
      </c>
      <c r="AF35" s="18">
        <v>3</v>
      </c>
      <c r="AG35" s="18">
        <v>3</v>
      </c>
      <c r="AH35" s="18">
        <v>2</v>
      </c>
      <c r="AI35" s="18">
        <v>2</v>
      </c>
      <c r="AJ35" s="18">
        <v>2</v>
      </c>
      <c r="AK35" s="18">
        <v>2</v>
      </c>
      <c r="AL35" s="18">
        <v>2</v>
      </c>
      <c r="BW35" s="18">
        <f>SUM(O35:BV35)*N35</f>
        <v>126</v>
      </c>
      <c r="BX35" s="18">
        <f>COUNT(O35:BV35)</f>
        <v>24</v>
      </c>
    </row>
    <row r="36" spans="1:76" s="18" customFormat="1">
      <c r="A36" s="18">
        <v>35</v>
      </c>
      <c r="B36" s="18" t="s">
        <v>28</v>
      </c>
      <c r="C36" s="18" t="s">
        <v>14</v>
      </c>
      <c r="D36" s="18" t="s">
        <v>15</v>
      </c>
      <c r="E36" s="18" t="s">
        <v>16</v>
      </c>
      <c r="F36" s="18" t="s">
        <v>23</v>
      </c>
      <c r="G36" s="19">
        <v>61</v>
      </c>
      <c r="H36" s="19">
        <f t="shared" si="0"/>
        <v>24</v>
      </c>
      <c r="I36" s="19">
        <f t="shared" si="22"/>
        <v>37</v>
      </c>
      <c r="J36" s="19">
        <f t="shared" si="1"/>
        <v>126</v>
      </c>
      <c r="K36" s="19">
        <f t="shared" ref="K36:K37" si="23">J36-J35</f>
        <v>0</v>
      </c>
      <c r="L36" s="19">
        <v>1</v>
      </c>
      <c r="M36" s="19"/>
      <c r="N36" s="19">
        <v>1</v>
      </c>
      <c r="O36" s="20">
        <v>15</v>
      </c>
      <c r="P36" s="20">
        <v>12</v>
      </c>
      <c r="Q36" s="20">
        <v>10</v>
      </c>
      <c r="R36" s="20">
        <v>8</v>
      </c>
      <c r="S36" s="20">
        <v>8</v>
      </c>
      <c r="T36" s="20">
        <v>8</v>
      </c>
      <c r="U36" s="20">
        <v>8</v>
      </c>
      <c r="V36" s="20">
        <v>6</v>
      </c>
      <c r="W36" s="20">
        <v>6</v>
      </c>
      <c r="X36" s="20">
        <v>6</v>
      </c>
      <c r="Y36" s="20">
        <v>4</v>
      </c>
      <c r="Z36" s="20">
        <v>4</v>
      </c>
      <c r="AA36" s="20">
        <v>4</v>
      </c>
      <c r="AB36" s="20">
        <v>4</v>
      </c>
      <c r="AC36" s="20">
        <v>3</v>
      </c>
      <c r="AD36" s="20">
        <v>3</v>
      </c>
      <c r="AE36" s="20">
        <v>3</v>
      </c>
      <c r="AF36" s="20">
        <v>3</v>
      </c>
      <c r="AG36" s="20">
        <v>3</v>
      </c>
      <c r="AH36" s="20">
        <v>2</v>
      </c>
      <c r="AI36" s="20">
        <v>2</v>
      </c>
      <c r="AJ36" s="20">
        <v>2</v>
      </c>
      <c r="AK36" s="20">
        <v>1</v>
      </c>
      <c r="AL36" s="20">
        <v>1</v>
      </c>
    </row>
    <row r="37" spans="1:76" s="18" customFormat="1">
      <c r="A37" s="18">
        <v>36</v>
      </c>
      <c r="B37" s="8" t="s">
        <v>63</v>
      </c>
      <c r="C37" s="8" t="s">
        <v>14</v>
      </c>
      <c r="D37" s="8" t="s">
        <v>15</v>
      </c>
      <c r="E37" s="8" t="s">
        <v>16</v>
      </c>
      <c r="F37" s="8" t="s">
        <v>23</v>
      </c>
      <c r="G37" s="9"/>
      <c r="H37" s="9">
        <f t="shared" si="0"/>
        <v>24</v>
      </c>
      <c r="I37" s="9"/>
      <c r="J37" s="9">
        <f>SUMIF(O37:BV37,"&lt;&gt;")*L37*M37</f>
        <v>115</v>
      </c>
      <c r="K37" s="9">
        <f t="shared" si="23"/>
        <v>-11</v>
      </c>
      <c r="L37" s="9">
        <v>1</v>
      </c>
      <c r="M37" s="9">
        <v>1</v>
      </c>
      <c r="N37" s="9">
        <v>1</v>
      </c>
      <c r="O37" s="8">
        <v>15</v>
      </c>
      <c r="P37" s="8">
        <v>12</v>
      </c>
      <c r="Q37" s="8">
        <v>10</v>
      </c>
      <c r="R37" s="8">
        <v>8</v>
      </c>
      <c r="S37" s="8">
        <v>8</v>
      </c>
      <c r="T37" s="8">
        <v>8</v>
      </c>
      <c r="U37" s="8">
        <v>6</v>
      </c>
      <c r="V37" s="8">
        <v>6</v>
      </c>
      <c r="W37" s="8">
        <v>6</v>
      </c>
      <c r="X37" s="8">
        <v>4</v>
      </c>
      <c r="Y37" s="8">
        <v>4</v>
      </c>
      <c r="Z37" s="8">
        <v>4</v>
      </c>
      <c r="AA37" s="8">
        <v>3</v>
      </c>
      <c r="AB37" s="8">
        <v>3</v>
      </c>
      <c r="AC37" s="8">
        <v>3</v>
      </c>
      <c r="AD37" s="8">
        <v>3</v>
      </c>
      <c r="AE37" s="8">
        <v>2</v>
      </c>
      <c r="AF37" s="8">
        <v>2</v>
      </c>
      <c r="AG37" s="8">
        <v>2</v>
      </c>
      <c r="AH37" s="8">
        <v>2</v>
      </c>
      <c r="AI37" s="8">
        <v>1</v>
      </c>
      <c r="AJ37" s="8">
        <v>1</v>
      </c>
      <c r="AK37" s="8">
        <v>1</v>
      </c>
      <c r="AL37" s="8">
        <v>1</v>
      </c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</row>
    <row r="38" spans="1:76" s="18" customFormat="1">
      <c r="A38" s="18">
        <v>37</v>
      </c>
      <c r="B38" s="18" t="s">
        <v>26</v>
      </c>
      <c r="C38" s="18" t="s">
        <v>30</v>
      </c>
      <c r="D38" s="18" t="s">
        <v>15</v>
      </c>
      <c r="E38" s="18" t="s">
        <v>16</v>
      </c>
      <c r="F38" s="18" t="s">
        <v>23</v>
      </c>
      <c r="G38" s="19">
        <v>86</v>
      </c>
      <c r="H38" s="19">
        <f t="shared" si="0"/>
        <v>24</v>
      </c>
      <c r="I38" s="19">
        <f t="shared" ref="I38:I39" si="24">IF(AND(G38&lt;&gt;"",H38&lt;&gt;""),G38-H38,"")</f>
        <v>62</v>
      </c>
      <c r="J38" s="19">
        <f t="shared" si="1"/>
        <v>126</v>
      </c>
      <c r="K38" s="19"/>
      <c r="L38" s="19">
        <v>1</v>
      </c>
      <c r="M38" s="19"/>
      <c r="N38" s="19">
        <v>1</v>
      </c>
      <c r="O38" s="18">
        <v>15</v>
      </c>
      <c r="P38" s="18">
        <v>12</v>
      </c>
      <c r="Q38" s="18">
        <v>10</v>
      </c>
      <c r="R38" s="18">
        <v>8</v>
      </c>
      <c r="S38" s="18">
        <v>8</v>
      </c>
      <c r="T38" s="18">
        <v>8</v>
      </c>
      <c r="U38" s="18">
        <v>6</v>
      </c>
      <c r="V38" s="18">
        <v>6</v>
      </c>
      <c r="W38" s="18">
        <v>6</v>
      </c>
      <c r="X38" s="18">
        <v>6</v>
      </c>
      <c r="Y38" s="18">
        <v>4</v>
      </c>
      <c r="Z38" s="18">
        <v>4</v>
      </c>
      <c r="AA38" s="18">
        <v>4</v>
      </c>
      <c r="AB38" s="18">
        <v>4</v>
      </c>
      <c r="AC38" s="18">
        <v>3</v>
      </c>
      <c r="AD38" s="18">
        <v>3</v>
      </c>
      <c r="AE38" s="18">
        <v>3</v>
      </c>
      <c r="AF38" s="18">
        <v>3</v>
      </c>
      <c r="AG38" s="18">
        <v>3</v>
      </c>
      <c r="AH38" s="18">
        <v>2</v>
      </c>
      <c r="AI38" s="18">
        <v>2</v>
      </c>
      <c r="AJ38" s="18">
        <v>2</v>
      </c>
      <c r="AK38" s="18">
        <v>2</v>
      </c>
      <c r="AL38" s="18">
        <v>2</v>
      </c>
      <c r="BW38" s="18">
        <f>SUM(O38:BV38)*N38</f>
        <v>126</v>
      </c>
      <c r="BX38" s="18">
        <f>COUNT(O38:BV38)</f>
        <v>24</v>
      </c>
    </row>
    <row r="39" spans="1:76" s="18" customFormat="1">
      <c r="A39" s="18">
        <v>38</v>
      </c>
      <c r="B39" s="18" t="s">
        <v>28</v>
      </c>
      <c r="C39" s="18" t="s">
        <v>30</v>
      </c>
      <c r="D39" s="18" t="s">
        <v>15</v>
      </c>
      <c r="E39" s="18" t="s">
        <v>16</v>
      </c>
      <c r="F39" s="18" t="s">
        <v>23</v>
      </c>
      <c r="G39" s="19">
        <v>86</v>
      </c>
      <c r="H39" s="19">
        <f t="shared" si="0"/>
        <v>24</v>
      </c>
      <c r="I39" s="19">
        <f t="shared" si="24"/>
        <v>62</v>
      </c>
      <c r="J39" s="19">
        <f t="shared" si="1"/>
        <v>126</v>
      </c>
      <c r="K39" s="19">
        <f t="shared" ref="K39:K40" si="25">J39-J38</f>
        <v>0</v>
      </c>
      <c r="L39" s="19">
        <v>1</v>
      </c>
      <c r="M39" s="19"/>
      <c r="N39" s="19">
        <v>1</v>
      </c>
      <c r="O39" s="20">
        <v>15</v>
      </c>
      <c r="P39" s="20">
        <v>12</v>
      </c>
      <c r="Q39" s="20">
        <v>10</v>
      </c>
      <c r="R39" s="20">
        <v>8</v>
      </c>
      <c r="S39" s="20">
        <v>8</v>
      </c>
      <c r="T39" s="20">
        <v>8</v>
      </c>
      <c r="U39" s="20">
        <v>8</v>
      </c>
      <c r="V39" s="20">
        <v>6</v>
      </c>
      <c r="W39" s="20">
        <v>6</v>
      </c>
      <c r="X39" s="20">
        <v>6</v>
      </c>
      <c r="Y39" s="20">
        <v>4</v>
      </c>
      <c r="Z39" s="20">
        <v>4</v>
      </c>
      <c r="AA39" s="20">
        <v>4</v>
      </c>
      <c r="AB39" s="20">
        <v>4</v>
      </c>
      <c r="AC39" s="20">
        <v>3</v>
      </c>
      <c r="AD39" s="20">
        <v>3</v>
      </c>
      <c r="AE39" s="20">
        <v>3</v>
      </c>
      <c r="AF39" s="20">
        <v>3</v>
      </c>
      <c r="AG39" s="20">
        <v>3</v>
      </c>
      <c r="AH39" s="20">
        <v>2</v>
      </c>
      <c r="AI39" s="20">
        <v>2</v>
      </c>
      <c r="AJ39" s="20">
        <v>2</v>
      </c>
      <c r="AK39" s="20">
        <v>1</v>
      </c>
      <c r="AL39" s="20">
        <v>1</v>
      </c>
      <c r="AM39" s="20"/>
      <c r="AN39" s="20"/>
      <c r="AO39" s="20"/>
      <c r="AP39" s="20"/>
      <c r="AQ39" s="20"/>
      <c r="AR39" s="20"/>
      <c r="AS39" s="20"/>
      <c r="AT39" s="20"/>
    </row>
    <row r="40" spans="1:76" s="18" customFormat="1">
      <c r="A40" s="18">
        <v>39</v>
      </c>
      <c r="B40" s="8" t="s">
        <v>63</v>
      </c>
      <c r="C40" s="8" t="s">
        <v>30</v>
      </c>
      <c r="D40" s="8" t="s">
        <v>15</v>
      </c>
      <c r="E40" s="8" t="s">
        <v>16</v>
      </c>
      <c r="F40" s="8" t="s">
        <v>23</v>
      </c>
      <c r="G40" s="9"/>
      <c r="H40" s="9">
        <f t="shared" si="0"/>
        <v>24</v>
      </c>
      <c r="I40" s="9"/>
      <c r="J40" s="9">
        <f>SUMIF(O40:BV40,"&lt;&gt;")*L40*M40</f>
        <v>115</v>
      </c>
      <c r="K40" s="9">
        <f t="shared" si="25"/>
        <v>-11</v>
      </c>
      <c r="L40" s="9">
        <v>1</v>
      </c>
      <c r="M40" s="9">
        <v>1</v>
      </c>
      <c r="N40" s="9">
        <v>1</v>
      </c>
      <c r="O40" s="8">
        <v>15</v>
      </c>
      <c r="P40" s="8">
        <v>12</v>
      </c>
      <c r="Q40" s="8">
        <v>10</v>
      </c>
      <c r="R40" s="8">
        <v>8</v>
      </c>
      <c r="S40" s="8">
        <v>8</v>
      </c>
      <c r="T40" s="8">
        <v>8</v>
      </c>
      <c r="U40" s="8">
        <v>6</v>
      </c>
      <c r="V40" s="8">
        <v>6</v>
      </c>
      <c r="W40" s="8">
        <v>6</v>
      </c>
      <c r="X40" s="8">
        <v>4</v>
      </c>
      <c r="Y40" s="8">
        <v>4</v>
      </c>
      <c r="Z40" s="8">
        <v>4</v>
      </c>
      <c r="AA40" s="8">
        <v>3</v>
      </c>
      <c r="AB40" s="8">
        <v>3</v>
      </c>
      <c r="AC40" s="8">
        <v>3</v>
      </c>
      <c r="AD40" s="8">
        <v>3</v>
      </c>
      <c r="AE40" s="8">
        <v>2</v>
      </c>
      <c r="AF40" s="8">
        <v>2</v>
      </c>
      <c r="AG40" s="8">
        <v>2</v>
      </c>
      <c r="AH40" s="8">
        <v>2</v>
      </c>
      <c r="AI40" s="8">
        <v>1</v>
      </c>
      <c r="AJ40" s="8">
        <v>1</v>
      </c>
      <c r="AK40" s="8">
        <v>1</v>
      </c>
      <c r="AL40" s="8">
        <v>1</v>
      </c>
      <c r="AM40" s="10"/>
      <c r="AN40" s="10"/>
      <c r="AO40" s="10"/>
      <c r="AP40" s="10"/>
      <c r="AQ40" s="10"/>
      <c r="AR40" s="10"/>
      <c r="AS40" s="10"/>
      <c r="AT40" s="10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</row>
    <row r="41" spans="1:76" s="18" customFormat="1">
      <c r="A41" s="18">
        <v>40</v>
      </c>
      <c r="B41" s="11" t="s">
        <v>26</v>
      </c>
      <c r="C41" s="11" t="s">
        <v>31</v>
      </c>
      <c r="D41" s="11" t="s">
        <v>15</v>
      </c>
      <c r="E41" s="11" t="s">
        <v>16</v>
      </c>
      <c r="F41" s="11" t="s">
        <v>23</v>
      </c>
      <c r="G41" s="12">
        <v>8</v>
      </c>
      <c r="H41" s="12">
        <f t="shared" si="0"/>
        <v>8</v>
      </c>
      <c r="I41" s="12">
        <f t="shared" ref="I41:I42" si="26">IF(AND(G41&lt;&gt;"",H41&lt;&gt;""),G41-H41,"")</f>
        <v>0</v>
      </c>
      <c r="J41" s="12">
        <f t="shared" si="1"/>
        <v>60</v>
      </c>
      <c r="K41" s="12"/>
      <c r="L41" s="19">
        <v>4</v>
      </c>
      <c r="M41" s="19"/>
      <c r="N41" s="19">
        <v>1</v>
      </c>
      <c r="O41" s="11">
        <v>15</v>
      </c>
      <c r="P41" s="11">
        <v>12</v>
      </c>
      <c r="Q41" s="11">
        <v>10</v>
      </c>
      <c r="R41" s="11">
        <v>8</v>
      </c>
      <c r="S41" s="11">
        <v>6</v>
      </c>
      <c r="T41" s="11">
        <v>4</v>
      </c>
      <c r="U41" s="11">
        <v>3</v>
      </c>
      <c r="V41" s="11">
        <v>2</v>
      </c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>
        <f>SUM(O41:BV41)*N41</f>
        <v>60</v>
      </c>
      <c r="BX41" s="11">
        <f>COUNT(O41:BV41)</f>
        <v>8</v>
      </c>
    </row>
    <row r="42" spans="1:76" s="18" customFormat="1">
      <c r="A42" s="18">
        <v>41</v>
      </c>
      <c r="B42" s="18" t="s">
        <v>28</v>
      </c>
      <c r="C42" s="18" t="s">
        <v>31</v>
      </c>
      <c r="D42" s="18" t="s">
        <v>15</v>
      </c>
      <c r="E42" s="18" t="s">
        <v>16</v>
      </c>
      <c r="F42" s="18" t="s">
        <v>23</v>
      </c>
      <c r="G42" s="19">
        <v>9</v>
      </c>
      <c r="H42" s="19">
        <f t="shared" si="0"/>
        <v>8</v>
      </c>
      <c r="I42" s="19">
        <f t="shared" si="26"/>
        <v>1</v>
      </c>
      <c r="J42" s="19">
        <f t="shared" si="1"/>
        <v>60</v>
      </c>
      <c r="K42" s="19">
        <f t="shared" ref="K42:K43" si="27">J42-J41</f>
        <v>0</v>
      </c>
      <c r="L42" s="19">
        <v>4</v>
      </c>
      <c r="M42" s="19"/>
      <c r="N42" s="19">
        <v>1</v>
      </c>
      <c r="O42" s="20">
        <v>15</v>
      </c>
      <c r="P42" s="20">
        <v>12</v>
      </c>
      <c r="Q42" s="20">
        <v>10</v>
      </c>
      <c r="R42" s="20">
        <v>8</v>
      </c>
      <c r="S42" s="20">
        <v>6</v>
      </c>
      <c r="T42" s="20">
        <v>4</v>
      </c>
      <c r="U42" s="20">
        <v>3</v>
      </c>
      <c r="V42" s="20">
        <v>2</v>
      </c>
    </row>
    <row r="43" spans="1:76" s="18" customFormat="1">
      <c r="A43" s="18">
        <v>42</v>
      </c>
      <c r="B43" s="8" t="s">
        <v>63</v>
      </c>
      <c r="C43" s="8" t="s">
        <v>31</v>
      </c>
      <c r="D43" s="8" t="s">
        <v>15</v>
      </c>
      <c r="E43" s="8" t="s">
        <v>16</v>
      </c>
      <c r="F43" s="8" t="s">
        <v>23</v>
      </c>
      <c r="G43" s="9"/>
      <c r="H43" s="9">
        <f t="shared" si="0"/>
        <v>8</v>
      </c>
      <c r="I43" s="9"/>
      <c r="J43" s="9">
        <f>SUMIF(O43:BV43,"&lt;&gt;")*L43*M43</f>
        <v>60</v>
      </c>
      <c r="K43" s="9">
        <f t="shared" si="27"/>
        <v>0</v>
      </c>
      <c r="L43" s="9">
        <v>4</v>
      </c>
      <c r="M43" s="9">
        <v>0.25</v>
      </c>
      <c r="N43" s="9">
        <v>1</v>
      </c>
      <c r="O43" s="8">
        <v>15</v>
      </c>
      <c r="P43" s="8">
        <v>12</v>
      </c>
      <c r="Q43" s="8">
        <v>10</v>
      </c>
      <c r="R43" s="10">
        <v>8</v>
      </c>
      <c r="S43" s="10">
        <v>6</v>
      </c>
      <c r="T43" s="10">
        <v>4</v>
      </c>
      <c r="U43" s="10">
        <v>3</v>
      </c>
      <c r="V43" s="10">
        <v>2</v>
      </c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</row>
    <row r="44" spans="1:76" s="18" customFormat="1">
      <c r="A44" s="18">
        <v>43</v>
      </c>
      <c r="B44" s="18" t="s">
        <v>26</v>
      </c>
      <c r="C44" s="18" t="s">
        <v>19</v>
      </c>
      <c r="D44" s="18" t="s">
        <v>15</v>
      </c>
      <c r="E44" s="18" t="s">
        <v>20</v>
      </c>
      <c r="F44" s="18" t="s">
        <v>25</v>
      </c>
      <c r="G44" s="19">
        <v>41</v>
      </c>
      <c r="H44" s="19">
        <f t="shared" si="0"/>
        <v>24</v>
      </c>
      <c r="I44" s="19">
        <f t="shared" ref="I44:I45" si="28">IF(AND(G44&lt;&gt;"",H44&lt;&gt;""),G44-H44,"")</f>
        <v>17</v>
      </c>
      <c r="J44" s="19">
        <f t="shared" si="1"/>
        <v>126</v>
      </c>
      <c r="K44" s="19"/>
      <c r="L44" s="19">
        <v>1</v>
      </c>
      <c r="M44" s="19"/>
      <c r="N44" s="19">
        <v>1</v>
      </c>
      <c r="O44" s="18">
        <v>15</v>
      </c>
      <c r="P44" s="18">
        <v>12</v>
      </c>
      <c r="Q44" s="18">
        <v>10</v>
      </c>
      <c r="R44" s="18">
        <v>8</v>
      </c>
      <c r="S44" s="18">
        <v>8</v>
      </c>
      <c r="T44" s="18">
        <v>8</v>
      </c>
      <c r="U44" s="18">
        <v>6</v>
      </c>
      <c r="V44" s="18">
        <v>6</v>
      </c>
      <c r="W44" s="18">
        <v>6</v>
      </c>
      <c r="X44" s="18">
        <v>6</v>
      </c>
      <c r="Y44" s="18">
        <v>4</v>
      </c>
      <c r="Z44" s="18">
        <v>4</v>
      </c>
      <c r="AA44" s="18">
        <v>4</v>
      </c>
      <c r="AB44" s="18">
        <v>4</v>
      </c>
      <c r="AC44" s="18">
        <v>3</v>
      </c>
      <c r="AD44" s="18">
        <v>3</v>
      </c>
      <c r="AE44" s="18">
        <v>3</v>
      </c>
      <c r="AF44" s="18">
        <v>3</v>
      </c>
      <c r="AG44" s="18">
        <v>3</v>
      </c>
      <c r="AH44" s="18">
        <v>2</v>
      </c>
      <c r="AI44" s="18">
        <v>2</v>
      </c>
      <c r="AJ44" s="18">
        <v>2</v>
      </c>
      <c r="AK44" s="18">
        <v>2</v>
      </c>
      <c r="AL44" s="18">
        <v>2</v>
      </c>
      <c r="BW44" s="18">
        <f>SUM(O44:BV44)*N44</f>
        <v>126</v>
      </c>
      <c r="BX44" s="18">
        <f>COUNT(O44:BV44)</f>
        <v>24</v>
      </c>
    </row>
    <row r="45" spans="1:76" s="18" customFormat="1">
      <c r="A45" s="18">
        <v>44</v>
      </c>
      <c r="B45" s="18" t="s">
        <v>28</v>
      </c>
      <c r="C45" s="18" t="s">
        <v>19</v>
      </c>
      <c r="D45" s="18" t="s">
        <v>15</v>
      </c>
      <c r="E45" s="18" t="s">
        <v>20</v>
      </c>
      <c r="F45" s="18" t="s">
        <v>25</v>
      </c>
      <c r="G45" s="19">
        <v>49</v>
      </c>
      <c r="H45" s="19">
        <f t="shared" si="0"/>
        <v>24</v>
      </c>
      <c r="I45" s="19">
        <f t="shared" si="28"/>
        <v>25</v>
      </c>
      <c r="J45" s="19">
        <f t="shared" si="1"/>
        <v>125</v>
      </c>
      <c r="K45" s="19">
        <f t="shared" ref="K45:K46" si="29">J45-J44</f>
        <v>-1</v>
      </c>
      <c r="L45" s="19">
        <v>1</v>
      </c>
      <c r="M45" s="19"/>
      <c r="N45" s="19">
        <v>1</v>
      </c>
      <c r="O45" s="20">
        <v>15</v>
      </c>
      <c r="P45" s="20">
        <v>12</v>
      </c>
      <c r="Q45" s="20">
        <v>10</v>
      </c>
      <c r="R45" s="20">
        <v>8</v>
      </c>
      <c r="S45" s="20">
        <v>8</v>
      </c>
      <c r="T45" s="20">
        <v>8</v>
      </c>
      <c r="U45" s="20">
        <v>6</v>
      </c>
      <c r="V45" s="20">
        <v>6</v>
      </c>
      <c r="W45" s="20">
        <v>6</v>
      </c>
      <c r="X45" s="20">
        <v>6</v>
      </c>
      <c r="Y45" s="20">
        <v>4</v>
      </c>
      <c r="Z45" s="20">
        <v>4</v>
      </c>
      <c r="AA45" s="20">
        <v>4</v>
      </c>
      <c r="AB45" s="20">
        <v>4</v>
      </c>
      <c r="AC45" s="20">
        <v>3</v>
      </c>
      <c r="AD45" s="20">
        <v>3</v>
      </c>
      <c r="AE45" s="20">
        <v>3</v>
      </c>
      <c r="AF45" s="20">
        <v>3</v>
      </c>
      <c r="AG45" s="20">
        <v>2</v>
      </c>
      <c r="AH45" s="20">
        <v>2</v>
      </c>
      <c r="AI45" s="20">
        <v>2</v>
      </c>
      <c r="AJ45" s="20">
        <v>2</v>
      </c>
      <c r="AK45" s="20">
        <v>2</v>
      </c>
      <c r="AL45" s="20">
        <v>2</v>
      </c>
    </row>
    <row r="46" spans="1:76" s="18" customFormat="1">
      <c r="A46" s="18">
        <v>45</v>
      </c>
      <c r="B46" s="8" t="s">
        <v>63</v>
      </c>
      <c r="C46" s="8" t="s">
        <v>19</v>
      </c>
      <c r="D46" s="8" t="s">
        <v>15</v>
      </c>
      <c r="E46" s="8" t="s">
        <v>20</v>
      </c>
      <c r="F46" s="8" t="s">
        <v>25</v>
      </c>
      <c r="G46" s="9"/>
      <c r="H46" s="9">
        <f t="shared" si="0"/>
        <v>24</v>
      </c>
      <c r="I46" s="9"/>
      <c r="J46" s="9">
        <f>SUMIF(O46:BV46,"&lt;&gt;")*L46*M46</f>
        <v>115</v>
      </c>
      <c r="K46" s="9">
        <f t="shared" si="29"/>
        <v>-10</v>
      </c>
      <c r="L46" s="9">
        <v>1</v>
      </c>
      <c r="M46" s="9">
        <v>1</v>
      </c>
      <c r="N46" s="9">
        <v>1</v>
      </c>
      <c r="O46" s="8">
        <v>15</v>
      </c>
      <c r="P46" s="8">
        <v>12</v>
      </c>
      <c r="Q46" s="8">
        <v>10</v>
      </c>
      <c r="R46" s="8">
        <v>8</v>
      </c>
      <c r="S46" s="8">
        <v>8</v>
      </c>
      <c r="T46" s="8">
        <v>8</v>
      </c>
      <c r="U46" s="8">
        <v>6</v>
      </c>
      <c r="V46" s="8">
        <v>6</v>
      </c>
      <c r="W46" s="8">
        <v>6</v>
      </c>
      <c r="X46" s="8">
        <v>4</v>
      </c>
      <c r="Y46" s="8">
        <v>4</v>
      </c>
      <c r="Z46" s="8">
        <v>4</v>
      </c>
      <c r="AA46" s="8">
        <v>3</v>
      </c>
      <c r="AB46" s="8">
        <v>3</v>
      </c>
      <c r="AC46" s="8">
        <v>3</v>
      </c>
      <c r="AD46" s="8">
        <v>3</v>
      </c>
      <c r="AE46" s="8">
        <v>2</v>
      </c>
      <c r="AF46" s="8">
        <v>2</v>
      </c>
      <c r="AG46" s="8">
        <v>2</v>
      </c>
      <c r="AH46" s="8">
        <v>2</v>
      </c>
      <c r="AI46" s="8">
        <v>1</v>
      </c>
      <c r="AJ46" s="8">
        <v>1</v>
      </c>
      <c r="AK46" s="8">
        <v>1</v>
      </c>
      <c r="AL46" s="8">
        <v>1</v>
      </c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</row>
    <row r="47" spans="1:76" s="18" customFormat="1">
      <c r="A47" s="18">
        <v>46</v>
      </c>
      <c r="B47" s="18" t="s">
        <v>26</v>
      </c>
      <c r="C47" s="18" t="s">
        <v>14</v>
      </c>
      <c r="D47" s="18" t="s">
        <v>15</v>
      </c>
      <c r="E47" s="18" t="s">
        <v>20</v>
      </c>
      <c r="F47" s="18" t="s">
        <v>25</v>
      </c>
      <c r="G47" s="19">
        <v>31</v>
      </c>
      <c r="H47" s="19">
        <f t="shared" si="0"/>
        <v>16</v>
      </c>
      <c r="I47" s="19">
        <f t="shared" ref="I47:I48" si="30">IF(AND(G47&lt;&gt;"",H47&lt;&gt;""),G47-H47,"")</f>
        <v>15</v>
      </c>
      <c r="J47" s="19">
        <f t="shared" si="1"/>
        <v>90</v>
      </c>
      <c r="K47" s="19"/>
      <c r="L47" s="19">
        <v>1</v>
      </c>
      <c r="M47" s="19"/>
      <c r="N47" s="19">
        <v>1</v>
      </c>
      <c r="O47" s="18">
        <v>15</v>
      </c>
      <c r="P47" s="18">
        <v>12</v>
      </c>
      <c r="Q47" s="18">
        <v>10</v>
      </c>
      <c r="R47" s="18">
        <v>8</v>
      </c>
      <c r="S47" s="18">
        <v>8</v>
      </c>
      <c r="T47" s="18">
        <v>6</v>
      </c>
      <c r="U47" s="18">
        <v>6</v>
      </c>
      <c r="V47" s="18">
        <v>4</v>
      </c>
      <c r="W47" s="18">
        <v>4</v>
      </c>
      <c r="X47" s="18">
        <v>3</v>
      </c>
      <c r="Y47" s="18">
        <v>3</v>
      </c>
      <c r="Z47" s="18">
        <v>3</v>
      </c>
      <c r="AA47" s="18">
        <v>2</v>
      </c>
      <c r="AB47" s="18">
        <v>2</v>
      </c>
      <c r="AC47" s="18">
        <v>2</v>
      </c>
      <c r="AD47" s="18">
        <v>2</v>
      </c>
      <c r="BW47" s="18">
        <f>SUM(O47:BV47)*N47</f>
        <v>90</v>
      </c>
      <c r="BX47" s="18">
        <f>COUNT(O47:BV47)</f>
        <v>16</v>
      </c>
    </row>
    <row r="48" spans="1:76" s="18" customFormat="1">
      <c r="A48" s="18">
        <v>47</v>
      </c>
      <c r="B48" s="18" t="s">
        <v>28</v>
      </c>
      <c r="C48" s="18" t="s">
        <v>14</v>
      </c>
      <c r="D48" s="18" t="s">
        <v>15</v>
      </c>
      <c r="E48" s="18" t="s">
        <v>20</v>
      </c>
      <c r="F48" s="18" t="s">
        <v>25</v>
      </c>
      <c r="G48" s="19">
        <v>32</v>
      </c>
      <c r="H48" s="19">
        <f t="shared" si="0"/>
        <v>16</v>
      </c>
      <c r="I48" s="19">
        <f t="shared" si="30"/>
        <v>16</v>
      </c>
      <c r="J48" s="19">
        <f t="shared" si="1"/>
        <v>88</v>
      </c>
      <c r="K48" s="19">
        <f t="shared" ref="K48:K49" si="31">J48-J47</f>
        <v>-2</v>
      </c>
      <c r="L48" s="19">
        <v>1</v>
      </c>
      <c r="M48" s="19"/>
      <c r="N48" s="19">
        <v>1</v>
      </c>
      <c r="O48" s="20">
        <v>15</v>
      </c>
      <c r="P48" s="20">
        <v>12</v>
      </c>
      <c r="Q48" s="20">
        <v>10</v>
      </c>
      <c r="R48" s="20">
        <v>8</v>
      </c>
      <c r="S48" s="20">
        <v>8</v>
      </c>
      <c r="T48" s="20">
        <v>6</v>
      </c>
      <c r="U48" s="20">
        <v>6</v>
      </c>
      <c r="V48" s="20">
        <v>4</v>
      </c>
      <c r="W48" s="20">
        <v>4</v>
      </c>
      <c r="X48" s="20">
        <v>3</v>
      </c>
      <c r="Y48" s="20">
        <v>3</v>
      </c>
      <c r="Z48" s="20">
        <v>3</v>
      </c>
      <c r="AA48" s="20">
        <v>2</v>
      </c>
      <c r="AB48" s="20">
        <v>2</v>
      </c>
      <c r="AC48" s="20">
        <v>1</v>
      </c>
      <c r="AD48" s="20">
        <v>1</v>
      </c>
    </row>
    <row r="49" spans="1:76" s="18" customFormat="1">
      <c r="A49" s="18">
        <v>48</v>
      </c>
      <c r="B49" s="8" t="s">
        <v>63</v>
      </c>
      <c r="C49" s="8" t="s">
        <v>14</v>
      </c>
      <c r="D49" s="8" t="s">
        <v>15</v>
      </c>
      <c r="E49" s="8" t="s">
        <v>20</v>
      </c>
      <c r="F49" s="8" t="s">
        <v>25</v>
      </c>
      <c r="G49" s="9"/>
      <c r="H49" s="9">
        <f t="shared" si="0"/>
        <v>16</v>
      </c>
      <c r="I49" s="9"/>
      <c r="J49" s="9">
        <f>SUMIF(O49:BV49,"&lt;&gt;")*L49*M49</f>
        <v>88</v>
      </c>
      <c r="K49" s="9">
        <f t="shared" si="31"/>
        <v>0</v>
      </c>
      <c r="L49" s="9">
        <v>1</v>
      </c>
      <c r="M49" s="9">
        <v>1</v>
      </c>
      <c r="N49" s="9">
        <v>1</v>
      </c>
      <c r="O49" s="8">
        <v>15</v>
      </c>
      <c r="P49" s="8">
        <v>12</v>
      </c>
      <c r="Q49" s="8">
        <v>10</v>
      </c>
      <c r="R49" s="10">
        <v>8</v>
      </c>
      <c r="S49" s="10">
        <v>8</v>
      </c>
      <c r="T49" s="10">
        <v>6</v>
      </c>
      <c r="U49" s="10">
        <v>6</v>
      </c>
      <c r="V49" s="10">
        <v>4</v>
      </c>
      <c r="W49" s="10">
        <v>4</v>
      </c>
      <c r="X49" s="10">
        <v>3</v>
      </c>
      <c r="Y49" s="10">
        <v>3</v>
      </c>
      <c r="Z49" s="10">
        <v>3</v>
      </c>
      <c r="AA49" s="8">
        <v>2</v>
      </c>
      <c r="AB49" s="8">
        <v>2</v>
      </c>
      <c r="AC49" s="8">
        <v>1</v>
      </c>
      <c r="AD49" s="8">
        <v>1</v>
      </c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</row>
    <row r="50" spans="1:76" s="18" customFormat="1">
      <c r="A50" s="18">
        <v>49</v>
      </c>
      <c r="B50" s="18" t="s">
        <v>26</v>
      </c>
      <c r="C50" s="18" t="s">
        <v>30</v>
      </c>
      <c r="D50" s="18" t="s">
        <v>15</v>
      </c>
      <c r="E50" s="18" t="s">
        <v>20</v>
      </c>
      <c r="F50" s="18" t="s">
        <v>25</v>
      </c>
      <c r="G50" s="19">
        <v>28</v>
      </c>
      <c r="H50" s="19">
        <f t="shared" si="0"/>
        <v>16</v>
      </c>
      <c r="I50" s="19">
        <f t="shared" ref="I50:I51" si="32">IF(AND(G50&lt;&gt;"",H50&lt;&gt;""),G50-H50,"")</f>
        <v>12</v>
      </c>
      <c r="J50" s="19">
        <f t="shared" si="1"/>
        <v>90</v>
      </c>
      <c r="K50" s="19"/>
      <c r="L50" s="19">
        <v>1</v>
      </c>
      <c r="M50" s="19"/>
      <c r="N50" s="19">
        <v>1</v>
      </c>
      <c r="O50" s="18">
        <v>15</v>
      </c>
      <c r="P50" s="18">
        <v>12</v>
      </c>
      <c r="Q50" s="18">
        <v>10</v>
      </c>
      <c r="R50" s="18">
        <v>8</v>
      </c>
      <c r="S50" s="18">
        <v>8</v>
      </c>
      <c r="T50" s="18">
        <v>6</v>
      </c>
      <c r="U50" s="18">
        <v>6</v>
      </c>
      <c r="V50" s="18">
        <v>4</v>
      </c>
      <c r="W50" s="18">
        <v>4</v>
      </c>
      <c r="X50" s="18">
        <v>3</v>
      </c>
      <c r="Y50" s="18">
        <v>3</v>
      </c>
      <c r="Z50" s="18">
        <v>3</v>
      </c>
      <c r="AA50" s="18">
        <v>2</v>
      </c>
      <c r="AB50" s="18">
        <v>2</v>
      </c>
      <c r="AC50" s="18">
        <v>2</v>
      </c>
      <c r="AD50" s="18">
        <v>2</v>
      </c>
      <c r="BW50" s="18">
        <f>SUM(O50:BV50)*N50</f>
        <v>90</v>
      </c>
      <c r="BX50" s="18">
        <f>COUNT(O50:BV50)</f>
        <v>16</v>
      </c>
    </row>
    <row r="51" spans="1:76" s="18" customFormat="1">
      <c r="A51" s="18">
        <v>50</v>
      </c>
      <c r="B51" s="18" t="s">
        <v>28</v>
      </c>
      <c r="C51" s="18" t="s">
        <v>30</v>
      </c>
      <c r="D51" s="18" t="s">
        <v>15</v>
      </c>
      <c r="E51" s="18" t="s">
        <v>20</v>
      </c>
      <c r="F51" s="18" t="s">
        <v>25</v>
      </c>
      <c r="G51" s="19">
        <v>30</v>
      </c>
      <c r="H51" s="19">
        <f t="shared" si="0"/>
        <v>16</v>
      </c>
      <c r="I51" s="19">
        <f t="shared" si="32"/>
        <v>14</v>
      </c>
      <c r="J51" s="19">
        <f t="shared" si="1"/>
        <v>88</v>
      </c>
      <c r="K51" s="19">
        <f t="shared" ref="K51:K52" si="33">J51-J50</f>
        <v>-2</v>
      </c>
      <c r="L51" s="19">
        <v>1</v>
      </c>
      <c r="M51" s="19"/>
      <c r="N51" s="19">
        <v>1</v>
      </c>
      <c r="O51" s="20">
        <v>15</v>
      </c>
      <c r="P51" s="20">
        <v>12</v>
      </c>
      <c r="Q51" s="20">
        <v>10</v>
      </c>
      <c r="R51" s="20">
        <v>8</v>
      </c>
      <c r="S51" s="20">
        <v>8</v>
      </c>
      <c r="T51" s="20">
        <v>6</v>
      </c>
      <c r="U51" s="20">
        <v>6</v>
      </c>
      <c r="V51" s="20">
        <v>4</v>
      </c>
      <c r="W51" s="20">
        <v>4</v>
      </c>
      <c r="X51" s="20">
        <v>3</v>
      </c>
      <c r="Y51" s="20">
        <v>3</v>
      </c>
      <c r="Z51" s="20">
        <v>3</v>
      </c>
      <c r="AA51" s="20">
        <v>2</v>
      </c>
      <c r="AB51" s="20">
        <v>2</v>
      </c>
      <c r="AC51" s="20">
        <v>1</v>
      </c>
      <c r="AD51" s="20">
        <v>1</v>
      </c>
    </row>
    <row r="52" spans="1:76" s="18" customFormat="1">
      <c r="A52" s="18">
        <v>51</v>
      </c>
      <c r="B52" s="8" t="s">
        <v>63</v>
      </c>
      <c r="C52" s="8" t="s">
        <v>30</v>
      </c>
      <c r="D52" s="8" t="s">
        <v>15</v>
      </c>
      <c r="E52" s="8" t="s">
        <v>20</v>
      </c>
      <c r="F52" s="8" t="s">
        <v>25</v>
      </c>
      <c r="G52" s="9"/>
      <c r="H52" s="9">
        <f t="shared" si="0"/>
        <v>16</v>
      </c>
      <c r="I52" s="9"/>
      <c r="J52" s="9">
        <f>SUMIF(O52:BV52,"&lt;&gt;")*L52*M52</f>
        <v>88</v>
      </c>
      <c r="K52" s="9">
        <f t="shared" si="33"/>
        <v>0</v>
      </c>
      <c r="L52" s="9">
        <v>1</v>
      </c>
      <c r="M52" s="9">
        <v>1</v>
      </c>
      <c r="N52" s="9">
        <v>1</v>
      </c>
      <c r="O52" s="8">
        <v>15</v>
      </c>
      <c r="P52" s="8">
        <v>12</v>
      </c>
      <c r="Q52" s="8">
        <v>10</v>
      </c>
      <c r="R52" s="10">
        <v>8</v>
      </c>
      <c r="S52" s="10">
        <v>8</v>
      </c>
      <c r="T52" s="10">
        <v>6</v>
      </c>
      <c r="U52" s="10">
        <v>6</v>
      </c>
      <c r="V52" s="10">
        <v>4</v>
      </c>
      <c r="W52" s="10">
        <v>4</v>
      </c>
      <c r="X52" s="10">
        <v>3</v>
      </c>
      <c r="Y52" s="10">
        <v>3</v>
      </c>
      <c r="Z52" s="10">
        <v>3</v>
      </c>
      <c r="AA52" s="8">
        <v>2</v>
      </c>
      <c r="AB52" s="8">
        <v>2</v>
      </c>
      <c r="AC52" s="8">
        <v>1</v>
      </c>
      <c r="AD52" s="8">
        <v>1</v>
      </c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</row>
    <row r="53" spans="1:76" s="18" customFormat="1">
      <c r="A53" s="18">
        <v>52</v>
      </c>
      <c r="B53" s="18" t="s">
        <v>26</v>
      </c>
      <c r="C53" s="18" t="s">
        <v>32</v>
      </c>
      <c r="D53" s="18" t="s">
        <v>15</v>
      </c>
      <c r="E53" s="18" t="s">
        <v>20</v>
      </c>
      <c r="F53" s="18" t="s">
        <v>25</v>
      </c>
      <c r="G53" s="19">
        <v>7</v>
      </c>
      <c r="H53" s="19">
        <f t="shared" si="0"/>
        <v>8</v>
      </c>
      <c r="I53" s="19">
        <f t="shared" ref="I53:I54" si="34">IF(AND(G53&lt;&gt;"",H53&lt;&gt;""),G53-H53,"")</f>
        <v>-1</v>
      </c>
      <c r="J53" s="19">
        <f t="shared" si="1"/>
        <v>60</v>
      </c>
      <c r="K53" s="19"/>
      <c r="L53" s="19">
        <v>2</v>
      </c>
      <c r="M53" s="19"/>
      <c r="N53" s="19">
        <v>1</v>
      </c>
      <c r="O53" s="18">
        <v>15</v>
      </c>
      <c r="P53" s="18">
        <v>12</v>
      </c>
      <c r="Q53" s="18">
        <v>10</v>
      </c>
      <c r="R53" s="18">
        <v>8</v>
      </c>
      <c r="S53" s="18">
        <v>6</v>
      </c>
      <c r="T53" s="18">
        <v>4</v>
      </c>
      <c r="U53" s="21">
        <v>3</v>
      </c>
      <c r="V53" s="22">
        <v>2</v>
      </c>
      <c r="BW53" s="18">
        <f>SUM(O53:BV53)*N53</f>
        <v>60</v>
      </c>
      <c r="BX53" s="18">
        <f>COUNT(O53:BV53)</f>
        <v>8</v>
      </c>
    </row>
    <row r="54" spans="1:76" s="18" customFormat="1">
      <c r="A54" s="18">
        <v>53</v>
      </c>
      <c r="B54" s="18" t="s">
        <v>28</v>
      </c>
      <c r="C54" s="18" t="s">
        <v>32</v>
      </c>
      <c r="D54" s="18" t="s">
        <v>15</v>
      </c>
      <c r="E54" s="18" t="s">
        <v>20</v>
      </c>
      <c r="F54" s="18" t="s">
        <v>25</v>
      </c>
      <c r="G54" s="19">
        <v>5</v>
      </c>
      <c r="H54" s="19">
        <f t="shared" si="0"/>
        <v>6</v>
      </c>
      <c r="I54" s="30">
        <f t="shared" si="34"/>
        <v>-1</v>
      </c>
      <c r="J54" s="19">
        <f t="shared" si="1"/>
        <v>55</v>
      </c>
      <c r="K54" s="19">
        <f t="shared" ref="K54:K55" si="35">J54-J53</f>
        <v>-5</v>
      </c>
      <c r="L54" s="19">
        <v>2</v>
      </c>
      <c r="M54" s="19"/>
      <c r="N54" s="19">
        <v>1</v>
      </c>
      <c r="O54" s="20">
        <v>15</v>
      </c>
      <c r="P54" s="20">
        <v>12</v>
      </c>
      <c r="Q54" s="20">
        <v>10</v>
      </c>
      <c r="R54" s="20">
        <v>8</v>
      </c>
      <c r="S54" s="20">
        <v>6</v>
      </c>
      <c r="T54" s="20">
        <v>4</v>
      </c>
      <c r="U54" s="20"/>
      <c r="V54" s="20"/>
    </row>
    <row r="55" spans="1:76" s="18" customFormat="1">
      <c r="A55" s="18">
        <v>54</v>
      </c>
      <c r="B55" s="8" t="s">
        <v>63</v>
      </c>
      <c r="C55" s="8" t="s">
        <v>31</v>
      </c>
      <c r="D55" s="8" t="s">
        <v>15</v>
      </c>
      <c r="E55" s="8" t="s">
        <v>20</v>
      </c>
      <c r="F55" s="8" t="s">
        <v>25</v>
      </c>
      <c r="G55" s="9"/>
      <c r="H55" s="9">
        <f t="shared" si="0"/>
        <v>8</v>
      </c>
      <c r="I55" s="9"/>
      <c r="J55" s="9">
        <f>SUMIF(O55:BV55,"&lt;&gt;")*L55*M55</f>
        <v>60</v>
      </c>
      <c r="K55" s="9">
        <f t="shared" si="35"/>
        <v>5</v>
      </c>
      <c r="L55" s="9">
        <v>4</v>
      </c>
      <c r="M55" s="9">
        <v>0.25</v>
      </c>
      <c r="N55" s="9">
        <v>1</v>
      </c>
      <c r="O55" s="8">
        <v>15</v>
      </c>
      <c r="P55" s="8">
        <v>12</v>
      </c>
      <c r="Q55" s="8">
        <v>10</v>
      </c>
      <c r="R55" s="10">
        <v>8</v>
      </c>
      <c r="S55" s="10">
        <v>6</v>
      </c>
      <c r="T55" s="10">
        <v>4</v>
      </c>
      <c r="U55" s="10">
        <v>3</v>
      </c>
      <c r="V55" s="10">
        <v>2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</row>
    <row r="56" spans="1:76" s="18" customFormat="1">
      <c r="A56" s="18">
        <v>55</v>
      </c>
      <c r="B56" s="18" t="s">
        <v>26</v>
      </c>
      <c r="C56" s="18" t="s">
        <v>19</v>
      </c>
      <c r="D56" s="18" t="s">
        <v>15</v>
      </c>
      <c r="E56" s="18" t="s">
        <v>16</v>
      </c>
      <c r="F56" s="18" t="s">
        <v>17</v>
      </c>
      <c r="G56" s="19">
        <v>112</v>
      </c>
      <c r="H56" s="19">
        <f t="shared" si="0"/>
        <v>60</v>
      </c>
      <c r="I56" s="19">
        <f t="shared" ref="I56:I57" si="36">IF(AND(G56&lt;&gt;"",H56&lt;&gt;""),G56-H56,"")</f>
        <v>52</v>
      </c>
      <c r="J56" s="19">
        <f t="shared" si="1"/>
        <v>149</v>
      </c>
      <c r="K56" s="19"/>
      <c r="L56" s="19">
        <v>1</v>
      </c>
      <c r="M56" s="19"/>
      <c r="N56" s="19">
        <v>1</v>
      </c>
      <c r="O56" s="18">
        <v>9</v>
      </c>
      <c r="P56" s="18">
        <v>7</v>
      </c>
      <c r="Q56" s="18">
        <v>6</v>
      </c>
      <c r="R56" s="18">
        <v>5</v>
      </c>
      <c r="S56" s="18">
        <v>5</v>
      </c>
      <c r="T56" s="18">
        <v>5</v>
      </c>
      <c r="U56" s="18">
        <v>4</v>
      </c>
      <c r="V56" s="18">
        <v>4</v>
      </c>
      <c r="W56" s="18">
        <v>4</v>
      </c>
      <c r="X56" s="18">
        <v>4</v>
      </c>
      <c r="Y56" s="18">
        <v>4</v>
      </c>
      <c r="Z56" s="18">
        <v>4</v>
      </c>
      <c r="AA56" s="18">
        <v>3</v>
      </c>
      <c r="AB56" s="18">
        <v>3</v>
      </c>
      <c r="AC56" s="18">
        <v>3</v>
      </c>
      <c r="AD56" s="18">
        <v>3</v>
      </c>
      <c r="AE56" s="18">
        <v>3</v>
      </c>
      <c r="AF56" s="18">
        <v>3</v>
      </c>
      <c r="AG56" s="18">
        <v>3</v>
      </c>
      <c r="AH56" s="18">
        <v>3</v>
      </c>
      <c r="AI56" s="18">
        <v>3</v>
      </c>
      <c r="AJ56" s="18">
        <v>3</v>
      </c>
      <c r="AK56" s="18">
        <v>3</v>
      </c>
      <c r="AL56" s="18">
        <v>3</v>
      </c>
      <c r="AM56" s="18">
        <v>2</v>
      </c>
      <c r="AN56" s="18">
        <v>2</v>
      </c>
      <c r="AO56" s="18">
        <v>2</v>
      </c>
      <c r="AP56" s="18">
        <v>2</v>
      </c>
      <c r="AQ56" s="18">
        <v>2</v>
      </c>
      <c r="AR56" s="18">
        <v>2</v>
      </c>
      <c r="AS56" s="18">
        <v>2</v>
      </c>
      <c r="AT56" s="18">
        <v>2</v>
      </c>
      <c r="AU56" s="18">
        <v>2</v>
      </c>
      <c r="AV56" s="18">
        <v>2</v>
      </c>
      <c r="AW56" s="18">
        <v>2</v>
      </c>
      <c r="AX56" s="18">
        <v>2</v>
      </c>
      <c r="AY56" s="18">
        <v>2</v>
      </c>
      <c r="AZ56" s="18">
        <v>2</v>
      </c>
      <c r="BA56" s="18">
        <v>2</v>
      </c>
      <c r="BB56" s="18">
        <v>2</v>
      </c>
      <c r="BC56" s="18">
        <v>1</v>
      </c>
      <c r="BD56" s="18">
        <v>1</v>
      </c>
      <c r="BE56" s="18">
        <v>1</v>
      </c>
      <c r="BF56" s="18">
        <v>1</v>
      </c>
      <c r="BG56" s="18">
        <v>1</v>
      </c>
      <c r="BH56" s="18">
        <v>1</v>
      </c>
      <c r="BI56" s="18">
        <v>1</v>
      </c>
      <c r="BJ56" s="18">
        <v>1</v>
      </c>
      <c r="BK56" s="18">
        <v>1</v>
      </c>
      <c r="BL56" s="18">
        <v>1</v>
      </c>
      <c r="BM56" s="18">
        <v>1</v>
      </c>
      <c r="BN56" s="18">
        <v>1</v>
      </c>
      <c r="BO56" s="18">
        <v>1</v>
      </c>
      <c r="BP56" s="18">
        <v>1</v>
      </c>
      <c r="BQ56" s="18">
        <v>1</v>
      </c>
      <c r="BR56" s="18">
        <v>1</v>
      </c>
      <c r="BS56" s="18">
        <v>1</v>
      </c>
      <c r="BT56" s="18">
        <v>1</v>
      </c>
      <c r="BU56" s="18">
        <v>1</v>
      </c>
      <c r="BV56" s="18">
        <v>1</v>
      </c>
      <c r="BW56" s="18">
        <f>SUM(O56:BV56)*N56</f>
        <v>149</v>
      </c>
      <c r="BX56" s="18">
        <f>COUNT(O56:BV56)</f>
        <v>60</v>
      </c>
    </row>
    <row r="57" spans="1:76" s="18" customFormat="1">
      <c r="A57" s="18">
        <v>56</v>
      </c>
      <c r="B57" s="18" t="s">
        <v>28</v>
      </c>
      <c r="C57" s="18" t="s">
        <v>19</v>
      </c>
      <c r="D57" s="18" t="s">
        <v>15</v>
      </c>
      <c r="E57" s="18" t="s">
        <v>16</v>
      </c>
      <c r="F57" s="18" t="s">
        <v>17</v>
      </c>
      <c r="G57" s="19">
        <v>110</v>
      </c>
      <c r="H57" s="19">
        <f t="shared" si="0"/>
        <v>60</v>
      </c>
      <c r="I57" s="19">
        <f t="shared" si="36"/>
        <v>50</v>
      </c>
      <c r="J57" s="19">
        <f t="shared" si="1"/>
        <v>149</v>
      </c>
      <c r="K57" s="19">
        <f t="shared" ref="K57:K58" si="37">J57-J56</f>
        <v>0</v>
      </c>
      <c r="L57" s="19">
        <v>1</v>
      </c>
      <c r="M57" s="19"/>
      <c r="N57" s="19">
        <v>1</v>
      </c>
      <c r="O57" s="20">
        <v>9</v>
      </c>
      <c r="P57" s="20">
        <v>7</v>
      </c>
      <c r="Q57" s="20">
        <v>6</v>
      </c>
      <c r="R57" s="20">
        <v>5</v>
      </c>
      <c r="S57" s="20">
        <v>5</v>
      </c>
      <c r="T57" s="20">
        <v>5</v>
      </c>
      <c r="U57" s="20">
        <v>4</v>
      </c>
      <c r="V57" s="20">
        <v>4</v>
      </c>
      <c r="W57" s="20">
        <v>4</v>
      </c>
      <c r="X57" s="20">
        <v>4</v>
      </c>
      <c r="Y57" s="20">
        <v>4</v>
      </c>
      <c r="Z57" s="20">
        <v>4</v>
      </c>
      <c r="AA57" s="20">
        <v>3</v>
      </c>
      <c r="AB57" s="20">
        <v>3</v>
      </c>
      <c r="AC57" s="20">
        <v>3</v>
      </c>
      <c r="AD57" s="20">
        <v>3</v>
      </c>
      <c r="AE57" s="20">
        <v>3</v>
      </c>
      <c r="AF57" s="20">
        <v>3</v>
      </c>
      <c r="AG57" s="20">
        <v>3</v>
      </c>
      <c r="AH57" s="20">
        <v>3</v>
      </c>
      <c r="AI57" s="20">
        <v>3</v>
      </c>
      <c r="AJ57" s="20">
        <v>3</v>
      </c>
      <c r="AK57" s="20">
        <v>3</v>
      </c>
      <c r="AL57" s="20">
        <v>3</v>
      </c>
      <c r="AM57" s="20">
        <v>2</v>
      </c>
      <c r="AN57" s="20">
        <v>2</v>
      </c>
      <c r="AO57" s="20">
        <v>2</v>
      </c>
      <c r="AP57" s="20">
        <v>2</v>
      </c>
      <c r="AQ57" s="20">
        <v>2</v>
      </c>
      <c r="AR57" s="20">
        <v>2</v>
      </c>
      <c r="AS57" s="20">
        <v>2</v>
      </c>
      <c r="AT57" s="20">
        <v>2</v>
      </c>
      <c r="AU57" s="20">
        <v>2</v>
      </c>
      <c r="AV57" s="20">
        <v>2</v>
      </c>
      <c r="AW57" s="20">
        <v>2</v>
      </c>
      <c r="AX57" s="20">
        <v>2</v>
      </c>
      <c r="AY57" s="20">
        <v>2</v>
      </c>
      <c r="AZ57" s="20">
        <v>2</v>
      </c>
      <c r="BA57" s="20">
        <v>2</v>
      </c>
      <c r="BB57" s="20">
        <v>2</v>
      </c>
      <c r="BC57" s="20">
        <v>1</v>
      </c>
      <c r="BD57" s="20">
        <v>1</v>
      </c>
      <c r="BE57" s="20">
        <v>1</v>
      </c>
      <c r="BF57" s="20">
        <v>1</v>
      </c>
      <c r="BG57" s="20">
        <v>1</v>
      </c>
      <c r="BH57" s="20">
        <v>1</v>
      </c>
      <c r="BI57" s="20">
        <v>1</v>
      </c>
      <c r="BJ57" s="20">
        <v>1</v>
      </c>
      <c r="BK57" s="20">
        <v>1</v>
      </c>
      <c r="BL57" s="20">
        <v>1</v>
      </c>
      <c r="BM57" s="20">
        <v>1</v>
      </c>
      <c r="BN57" s="20">
        <v>1</v>
      </c>
      <c r="BO57" s="20">
        <v>1</v>
      </c>
      <c r="BP57" s="20">
        <v>1</v>
      </c>
      <c r="BQ57" s="20">
        <v>1</v>
      </c>
      <c r="BR57" s="20">
        <v>1</v>
      </c>
      <c r="BS57" s="20">
        <v>1</v>
      </c>
      <c r="BT57" s="20">
        <v>1</v>
      </c>
      <c r="BU57" s="20">
        <v>1</v>
      </c>
      <c r="BV57" s="20">
        <v>1</v>
      </c>
    </row>
    <row r="58" spans="1:76" s="18" customFormat="1">
      <c r="A58" s="18">
        <v>57</v>
      </c>
      <c r="B58" s="8" t="s">
        <v>63</v>
      </c>
      <c r="C58" s="8" t="s">
        <v>19</v>
      </c>
      <c r="D58" s="8" t="s">
        <v>15</v>
      </c>
      <c r="E58" s="8" t="s">
        <v>16</v>
      </c>
      <c r="F58" s="8" t="s">
        <v>17</v>
      </c>
      <c r="G58" s="9"/>
      <c r="H58" s="9">
        <f t="shared" si="0"/>
        <v>60</v>
      </c>
      <c r="I58" s="9"/>
      <c r="J58" s="9">
        <f>SUMIF(O58:BV58,"&lt;&gt;")*L58*M58</f>
        <v>149</v>
      </c>
      <c r="K58" s="9">
        <f t="shared" si="37"/>
        <v>0</v>
      </c>
      <c r="L58" s="9">
        <v>1</v>
      </c>
      <c r="M58" s="9">
        <v>1</v>
      </c>
      <c r="N58" s="9">
        <v>1</v>
      </c>
      <c r="O58" s="8">
        <v>12</v>
      </c>
      <c r="P58" s="8">
        <v>10</v>
      </c>
      <c r="Q58" s="8">
        <v>8</v>
      </c>
      <c r="R58" s="10">
        <v>6</v>
      </c>
      <c r="S58" s="10">
        <v>6</v>
      </c>
      <c r="T58" s="10">
        <v>5</v>
      </c>
      <c r="U58" s="10">
        <v>5</v>
      </c>
      <c r="V58" s="10">
        <v>4</v>
      </c>
      <c r="W58" s="10">
        <v>4</v>
      </c>
      <c r="X58" s="10">
        <v>4</v>
      </c>
      <c r="Y58" s="10">
        <v>4</v>
      </c>
      <c r="Z58" s="10">
        <v>4</v>
      </c>
      <c r="AA58" s="10">
        <v>3</v>
      </c>
      <c r="AB58" s="10">
        <v>3</v>
      </c>
      <c r="AC58" s="10">
        <v>3</v>
      </c>
      <c r="AD58" s="10">
        <v>3</v>
      </c>
      <c r="AE58" s="10">
        <v>3</v>
      </c>
      <c r="AF58" s="10">
        <v>3</v>
      </c>
      <c r="AG58" s="10">
        <v>3</v>
      </c>
      <c r="AH58" s="10">
        <v>3</v>
      </c>
      <c r="AI58" s="10">
        <v>3</v>
      </c>
      <c r="AJ58" s="10">
        <v>3</v>
      </c>
      <c r="AK58" s="10">
        <v>3</v>
      </c>
      <c r="AL58" s="10">
        <v>3</v>
      </c>
      <c r="AM58" s="10">
        <v>2</v>
      </c>
      <c r="AN58" s="10">
        <v>2</v>
      </c>
      <c r="AO58" s="10">
        <v>2</v>
      </c>
      <c r="AP58" s="10">
        <v>2</v>
      </c>
      <c r="AQ58" s="10">
        <v>2</v>
      </c>
      <c r="AR58" s="10">
        <v>1</v>
      </c>
      <c r="AS58" s="10">
        <v>1</v>
      </c>
      <c r="AT58" s="10">
        <v>1</v>
      </c>
      <c r="AU58" s="10">
        <v>1</v>
      </c>
      <c r="AV58" s="10">
        <v>1</v>
      </c>
      <c r="AW58" s="10">
        <v>1</v>
      </c>
      <c r="AX58" s="10">
        <v>1</v>
      </c>
      <c r="AY58" s="10">
        <v>1</v>
      </c>
      <c r="AZ58" s="10">
        <v>1</v>
      </c>
      <c r="BA58" s="10">
        <v>1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10">
        <v>1</v>
      </c>
      <c r="BH58" s="10">
        <v>1</v>
      </c>
      <c r="BI58" s="10">
        <v>1</v>
      </c>
      <c r="BJ58" s="10">
        <v>1</v>
      </c>
      <c r="BK58" s="10">
        <v>1</v>
      </c>
      <c r="BL58" s="10">
        <v>1</v>
      </c>
      <c r="BM58" s="10">
        <v>1</v>
      </c>
      <c r="BN58" s="10">
        <v>1</v>
      </c>
      <c r="BO58" s="10">
        <v>1</v>
      </c>
      <c r="BP58" s="10">
        <v>1</v>
      </c>
      <c r="BQ58" s="10">
        <v>1</v>
      </c>
      <c r="BR58" s="10">
        <v>1</v>
      </c>
      <c r="BS58" s="10">
        <v>1</v>
      </c>
      <c r="BT58" s="10">
        <v>1</v>
      </c>
      <c r="BU58" s="10">
        <v>1</v>
      </c>
      <c r="BV58" s="10">
        <v>1</v>
      </c>
      <c r="BW58" s="8"/>
      <c r="BX58" s="8"/>
    </row>
    <row r="59" spans="1:76" s="18" customFormat="1">
      <c r="A59" s="18">
        <v>58</v>
      </c>
      <c r="B59" s="18" t="s">
        <v>26</v>
      </c>
      <c r="C59" s="18" t="s">
        <v>14</v>
      </c>
      <c r="D59" s="18" t="s">
        <v>15</v>
      </c>
      <c r="E59" s="18" t="s">
        <v>16</v>
      </c>
      <c r="F59" s="18" t="s">
        <v>17</v>
      </c>
      <c r="G59" s="19">
        <v>51</v>
      </c>
      <c r="H59" s="19">
        <f t="shared" si="0"/>
        <v>40</v>
      </c>
      <c r="I59" s="19">
        <f t="shared" ref="I59:I60" si="38">IF(AND(G59&lt;&gt;"",H59&lt;&gt;""),G59-H59,"")</f>
        <v>11</v>
      </c>
      <c r="J59" s="19">
        <f t="shared" si="1"/>
        <v>96</v>
      </c>
      <c r="K59" s="19"/>
      <c r="L59" s="19">
        <v>1</v>
      </c>
      <c r="M59" s="19"/>
      <c r="N59" s="19">
        <v>1</v>
      </c>
      <c r="O59" s="18">
        <v>9</v>
      </c>
      <c r="P59" s="18">
        <v>7</v>
      </c>
      <c r="Q59" s="18">
        <v>6</v>
      </c>
      <c r="R59" s="18">
        <v>5</v>
      </c>
      <c r="S59" s="18">
        <v>5</v>
      </c>
      <c r="T59" s="18">
        <v>4</v>
      </c>
      <c r="U59" s="18">
        <v>4</v>
      </c>
      <c r="V59" s="18">
        <v>4</v>
      </c>
      <c r="W59" s="18">
        <v>3</v>
      </c>
      <c r="X59" s="18">
        <v>3</v>
      </c>
      <c r="Y59" s="18">
        <v>3</v>
      </c>
      <c r="Z59" s="18">
        <v>3</v>
      </c>
      <c r="AA59" s="18">
        <v>2</v>
      </c>
      <c r="AB59" s="18">
        <v>2</v>
      </c>
      <c r="AC59" s="18">
        <v>2</v>
      </c>
      <c r="AD59" s="18">
        <v>2</v>
      </c>
      <c r="AE59" s="18">
        <v>2</v>
      </c>
      <c r="AF59" s="18">
        <v>2</v>
      </c>
      <c r="AG59" s="18">
        <v>2</v>
      </c>
      <c r="AH59" s="18">
        <v>2</v>
      </c>
      <c r="AI59" s="18">
        <v>2</v>
      </c>
      <c r="AJ59" s="18">
        <v>2</v>
      </c>
      <c r="AK59" s="18">
        <v>2</v>
      </c>
      <c r="AL59" s="18">
        <v>2</v>
      </c>
      <c r="AM59" s="18">
        <v>1</v>
      </c>
      <c r="AN59" s="18">
        <v>1</v>
      </c>
      <c r="AO59" s="18">
        <v>1</v>
      </c>
      <c r="AP59" s="18">
        <v>1</v>
      </c>
      <c r="AQ59" s="18">
        <v>1</v>
      </c>
      <c r="AR59" s="18">
        <v>1</v>
      </c>
      <c r="AS59" s="18">
        <v>1</v>
      </c>
      <c r="AT59" s="18">
        <v>1</v>
      </c>
      <c r="AU59" s="18">
        <v>1</v>
      </c>
      <c r="AV59" s="18">
        <v>1</v>
      </c>
      <c r="AW59" s="18">
        <v>1</v>
      </c>
      <c r="AX59" s="18">
        <v>1</v>
      </c>
      <c r="AY59" s="18">
        <v>1</v>
      </c>
      <c r="AZ59" s="18">
        <v>1</v>
      </c>
      <c r="BA59" s="18">
        <v>1</v>
      </c>
      <c r="BB59" s="18">
        <v>1</v>
      </c>
      <c r="BW59" s="18">
        <f>SUM(O59:BV59)*N59</f>
        <v>96</v>
      </c>
      <c r="BX59" s="18">
        <f>COUNT(O59:BV59)</f>
        <v>40</v>
      </c>
    </row>
    <row r="60" spans="1:76" s="18" customFormat="1">
      <c r="A60" s="18">
        <v>59</v>
      </c>
      <c r="B60" s="18" t="s">
        <v>28</v>
      </c>
      <c r="C60" s="18" t="s">
        <v>14</v>
      </c>
      <c r="D60" s="18" t="s">
        <v>15</v>
      </c>
      <c r="E60" s="18" t="s">
        <v>16</v>
      </c>
      <c r="F60" s="18" t="s">
        <v>17</v>
      </c>
      <c r="G60" s="19">
        <v>49</v>
      </c>
      <c r="H60" s="19">
        <f t="shared" si="0"/>
        <v>40</v>
      </c>
      <c r="I60" s="19">
        <f t="shared" si="38"/>
        <v>9</v>
      </c>
      <c r="J60" s="19">
        <f t="shared" si="1"/>
        <v>96</v>
      </c>
      <c r="K60" s="19">
        <f t="shared" ref="K60:K61" si="39">J60-J59</f>
        <v>0</v>
      </c>
      <c r="L60" s="19">
        <v>1</v>
      </c>
      <c r="M60" s="19"/>
      <c r="N60" s="19">
        <v>1</v>
      </c>
      <c r="O60" s="20">
        <v>9</v>
      </c>
      <c r="P60" s="20">
        <v>7</v>
      </c>
      <c r="Q60" s="20">
        <v>6</v>
      </c>
      <c r="R60" s="20">
        <v>5</v>
      </c>
      <c r="S60" s="20">
        <v>5</v>
      </c>
      <c r="T60" s="20">
        <v>4</v>
      </c>
      <c r="U60" s="20">
        <v>4</v>
      </c>
      <c r="V60" s="20">
        <v>4</v>
      </c>
      <c r="W60" s="20">
        <v>3</v>
      </c>
      <c r="X60" s="20">
        <v>3</v>
      </c>
      <c r="Y60" s="20">
        <v>3</v>
      </c>
      <c r="Z60" s="20">
        <v>3</v>
      </c>
      <c r="AA60" s="20">
        <v>2</v>
      </c>
      <c r="AB60" s="20">
        <v>2</v>
      </c>
      <c r="AC60" s="20">
        <v>2</v>
      </c>
      <c r="AD60" s="20">
        <v>2</v>
      </c>
      <c r="AE60" s="20">
        <v>2</v>
      </c>
      <c r="AF60" s="20">
        <v>2</v>
      </c>
      <c r="AG60" s="20">
        <v>2</v>
      </c>
      <c r="AH60" s="20">
        <v>2</v>
      </c>
      <c r="AI60" s="20">
        <v>2</v>
      </c>
      <c r="AJ60" s="20">
        <v>2</v>
      </c>
      <c r="AK60" s="20">
        <v>2</v>
      </c>
      <c r="AL60" s="20">
        <v>2</v>
      </c>
      <c r="AM60" s="20">
        <v>1</v>
      </c>
      <c r="AN60" s="20">
        <v>1</v>
      </c>
      <c r="AO60" s="20">
        <v>1</v>
      </c>
      <c r="AP60" s="20">
        <v>1</v>
      </c>
      <c r="AQ60" s="20">
        <v>1</v>
      </c>
      <c r="AR60" s="20">
        <v>1</v>
      </c>
      <c r="AS60" s="20">
        <v>1</v>
      </c>
      <c r="AT60" s="20">
        <v>1</v>
      </c>
      <c r="AU60" s="20">
        <v>1</v>
      </c>
      <c r="AV60" s="20">
        <v>1</v>
      </c>
      <c r="AW60" s="20">
        <v>1</v>
      </c>
      <c r="AX60" s="20">
        <v>1</v>
      </c>
      <c r="AY60" s="20">
        <v>1</v>
      </c>
      <c r="AZ60" s="20">
        <v>1</v>
      </c>
      <c r="BA60" s="20">
        <v>1</v>
      </c>
      <c r="BB60" s="20">
        <v>1</v>
      </c>
    </row>
    <row r="61" spans="1:76" s="18" customFormat="1">
      <c r="A61" s="18">
        <v>60</v>
      </c>
      <c r="B61" s="8" t="s">
        <v>63</v>
      </c>
      <c r="C61" s="8" t="s">
        <v>14</v>
      </c>
      <c r="D61" s="8" t="s">
        <v>15</v>
      </c>
      <c r="E61" s="8" t="s">
        <v>16</v>
      </c>
      <c r="F61" s="8" t="s">
        <v>17</v>
      </c>
      <c r="G61" s="9"/>
      <c r="H61" s="9">
        <f t="shared" si="0"/>
        <v>28</v>
      </c>
      <c r="I61" s="9"/>
      <c r="J61" s="9">
        <f>SUMIF(O61:BV61,"&lt;&gt;")*L61*M61</f>
        <v>93</v>
      </c>
      <c r="K61" s="9">
        <f t="shared" si="39"/>
        <v>-3</v>
      </c>
      <c r="L61" s="9">
        <v>1</v>
      </c>
      <c r="M61" s="9">
        <v>1</v>
      </c>
      <c r="N61" s="9">
        <v>1</v>
      </c>
      <c r="O61" s="8">
        <v>12</v>
      </c>
      <c r="P61" s="8">
        <v>10</v>
      </c>
      <c r="Q61" s="8">
        <v>8</v>
      </c>
      <c r="R61" s="10">
        <v>6</v>
      </c>
      <c r="S61" s="10">
        <v>6</v>
      </c>
      <c r="T61" s="10">
        <v>5</v>
      </c>
      <c r="U61" s="10">
        <v>5</v>
      </c>
      <c r="V61" s="10">
        <v>4</v>
      </c>
      <c r="W61" s="10">
        <v>4</v>
      </c>
      <c r="X61" s="10">
        <v>3</v>
      </c>
      <c r="Y61" s="10">
        <v>3</v>
      </c>
      <c r="Z61" s="10">
        <v>3</v>
      </c>
      <c r="AA61" s="10">
        <v>2</v>
      </c>
      <c r="AB61" s="10">
        <v>2</v>
      </c>
      <c r="AC61" s="10">
        <v>2</v>
      </c>
      <c r="AD61" s="10">
        <v>2</v>
      </c>
      <c r="AE61" s="10">
        <v>2</v>
      </c>
      <c r="AF61" s="10">
        <v>2</v>
      </c>
      <c r="AG61" s="10">
        <v>2</v>
      </c>
      <c r="AH61" s="10">
        <v>2</v>
      </c>
      <c r="AI61" s="10">
        <v>1</v>
      </c>
      <c r="AJ61" s="10">
        <v>1</v>
      </c>
      <c r="AK61" s="10">
        <v>1</v>
      </c>
      <c r="AL61" s="10">
        <v>1</v>
      </c>
      <c r="AM61" s="10">
        <v>1</v>
      </c>
      <c r="AN61" s="10">
        <v>1</v>
      </c>
      <c r="AO61" s="10">
        <v>1</v>
      </c>
      <c r="AP61" s="10">
        <v>1</v>
      </c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</row>
    <row r="62" spans="1:76" s="18" customFormat="1">
      <c r="A62" s="18">
        <v>61</v>
      </c>
      <c r="B62" s="18" t="s">
        <v>26</v>
      </c>
      <c r="C62" s="18" t="s">
        <v>30</v>
      </c>
      <c r="D62" s="18" t="s">
        <v>15</v>
      </c>
      <c r="E62" s="18" t="s">
        <v>16</v>
      </c>
      <c r="F62" s="18" t="s">
        <v>17</v>
      </c>
      <c r="G62" s="19">
        <v>134</v>
      </c>
      <c r="H62" s="19">
        <f t="shared" si="0"/>
        <v>32</v>
      </c>
      <c r="I62" s="19">
        <f t="shared" ref="I62:I63" si="40">IF(AND(G62&lt;&gt;"",H62&lt;&gt;""),G62-H62,"")</f>
        <v>102</v>
      </c>
      <c r="J62" s="19">
        <f t="shared" si="1"/>
        <v>84</v>
      </c>
      <c r="K62" s="19"/>
      <c r="L62" s="19">
        <v>1</v>
      </c>
      <c r="M62" s="19"/>
      <c r="N62" s="19">
        <v>1</v>
      </c>
      <c r="O62" s="18">
        <v>9</v>
      </c>
      <c r="P62" s="18">
        <v>7</v>
      </c>
      <c r="Q62" s="18">
        <v>6</v>
      </c>
      <c r="R62" s="18">
        <v>5</v>
      </c>
      <c r="S62" s="18">
        <v>5</v>
      </c>
      <c r="T62" s="18">
        <v>4</v>
      </c>
      <c r="U62" s="18">
        <v>4</v>
      </c>
      <c r="V62" s="18">
        <v>4</v>
      </c>
      <c r="W62" s="18">
        <v>3</v>
      </c>
      <c r="X62" s="18">
        <v>3</v>
      </c>
      <c r="Y62" s="18">
        <v>3</v>
      </c>
      <c r="Z62" s="18">
        <v>3</v>
      </c>
      <c r="AA62" s="18">
        <v>2</v>
      </c>
      <c r="AB62" s="18">
        <v>2</v>
      </c>
      <c r="AC62" s="18">
        <v>2</v>
      </c>
      <c r="AD62" s="18">
        <v>2</v>
      </c>
      <c r="AE62" s="18">
        <v>2</v>
      </c>
      <c r="AF62" s="18">
        <v>2</v>
      </c>
      <c r="AG62" s="18">
        <v>2</v>
      </c>
      <c r="AH62" s="18">
        <v>2</v>
      </c>
      <c r="AI62" s="18">
        <v>1</v>
      </c>
      <c r="AJ62" s="18">
        <v>1</v>
      </c>
      <c r="AK62" s="18">
        <v>1</v>
      </c>
      <c r="AL62" s="18">
        <v>1</v>
      </c>
      <c r="AM62" s="18">
        <v>1</v>
      </c>
      <c r="AN62" s="18">
        <v>1</v>
      </c>
      <c r="AO62" s="18">
        <v>1</v>
      </c>
      <c r="AP62" s="18">
        <v>1</v>
      </c>
      <c r="AQ62" s="18">
        <v>1</v>
      </c>
      <c r="AR62" s="18">
        <v>1</v>
      </c>
      <c r="AS62" s="18">
        <v>1</v>
      </c>
      <c r="AT62" s="18">
        <v>1</v>
      </c>
      <c r="BW62" s="18">
        <f>SUM(O62:BV62)*N62</f>
        <v>84</v>
      </c>
      <c r="BX62" s="18">
        <f>COUNT(O62:BV62)</f>
        <v>32</v>
      </c>
    </row>
    <row r="63" spans="1:76" s="18" customFormat="1">
      <c r="A63" s="18">
        <v>62</v>
      </c>
      <c r="B63" s="18" t="s">
        <v>28</v>
      </c>
      <c r="C63" s="18" t="s">
        <v>30</v>
      </c>
      <c r="D63" s="18" t="s">
        <v>15</v>
      </c>
      <c r="E63" s="18" t="s">
        <v>16</v>
      </c>
      <c r="F63" s="18" t="s">
        <v>17</v>
      </c>
      <c r="G63" s="19">
        <v>86</v>
      </c>
      <c r="H63" s="19">
        <f t="shared" si="0"/>
        <v>40</v>
      </c>
      <c r="I63" s="19">
        <f t="shared" si="40"/>
        <v>46</v>
      </c>
      <c r="J63" s="19">
        <f t="shared" si="1"/>
        <v>96</v>
      </c>
      <c r="K63" s="19">
        <f t="shared" ref="K63:K64" si="41">J63-J62</f>
        <v>12</v>
      </c>
      <c r="L63" s="19">
        <v>1</v>
      </c>
      <c r="M63" s="19"/>
      <c r="N63" s="19">
        <v>1</v>
      </c>
      <c r="O63" s="20">
        <v>9</v>
      </c>
      <c r="P63" s="20">
        <v>7</v>
      </c>
      <c r="Q63" s="20">
        <v>6</v>
      </c>
      <c r="R63" s="20">
        <v>5</v>
      </c>
      <c r="S63" s="20">
        <v>5</v>
      </c>
      <c r="T63" s="20">
        <v>4</v>
      </c>
      <c r="U63" s="20">
        <v>4</v>
      </c>
      <c r="V63" s="20">
        <v>4</v>
      </c>
      <c r="W63" s="20">
        <v>3</v>
      </c>
      <c r="X63" s="20">
        <v>3</v>
      </c>
      <c r="Y63" s="20">
        <v>3</v>
      </c>
      <c r="Z63" s="20">
        <v>3</v>
      </c>
      <c r="AA63" s="20">
        <v>2</v>
      </c>
      <c r="AB63" s="20">
        <v>2</v>
      </c>
      <c r="AC63" s="20">
        <v>2</v>
      </c>
      <c r="AD63" s="20">
        <v>2</v>
      </c>
      <c r="AE63" s="20">
        <v>2</v>
      </c>
      <c r="AF63" s="20">
        <v>2</v>
      </c>
      <c r="AG63" s="20">
        <v>2</v>
      </c>
      <c r="AH63" s="20">
        <v>2</v>
      </c>
      <c r="AI63" s="20">
        <v>2</v>
      </c>
      <c r="AJ63" s="20">
        <v>2</v>
      </c>
      <c r="AK63" s="20">
        <v>2</v>
      </c>
      <c r="AL63" s="20">
        <v>2</v>
      </c>
      <c r="AM63" s="20">
        <v>1</v>
      </c>
      <c r="AN63" s="20">
        <v>1</v>
      </c>
      <c r="AO63" s="20">
        <v>1</v>
      </c>
      <c r="AP63" s="20">
        <v>1</v>
      </c>
      <c r="AQ63" s="20">
        <v>1</v>
      </c>
      <c r="AR63" s="20">
        <v>1</v>
      </c>
      <c r="AS63" s="20">
        <v>1</v>
      </c>
      <c r="AT63" s="20">
        <v>1</v>
      </c>
      <c r="AU63" s="20">
        <v>1</v>
      </c>
      <c r="AV63" s="20">
        <v>1</v>
      </c>
      <c r="AW63" s="20">
        <v>1</v>
      </c>
      <c r="AX63" s="20">
        <v>1</v>
      </c>
      <c r="AY63" s="20">
        <v>1</v>
      </c>
      <c r="AZ63" s="20">
        <v>1</v>
      </c>
      <c r="BA63" s="20">
        <v>1</v>
      </c>
      <c r="BB63" s="20">
        <v>1</v>
      </c>
    </row>
    <row r="64" spans="1:76" s="18" customFormat="1">
      <c r="A64" s="18">
        <v>63</v>
      </c>
      <c r="B64" s="8" t="s">
        <v>63</v>
      </c>
      <c r="C64" s="8" t="s">
        <v>30</v>
      </c>
      <c r="D64" s="8" t="s">
        <v>15</v>
      </c>
      <c r="E64" s="8" t="s">
        <v>16</v>
      </c>
      <c r="F64" s="8" t="s">
        <v>17</v>
      </c>
      <c r="G64" s="9"/>
      <c r="H64" s="9">
        <f t="shared" si="0"/>
        <v>28</v>
      </c>
      <c r="I64" s="9"/>
      <c r="J64" s="9">
        <f>SUMIF(O64:BV64,"&lt;&gt;")*L64*M64</f>
        <v>93</v>
      </c>
      <c r="K64" s="9">
        <f t="shared" si="41"/>
        <v>-3</v>
      </c>
      <c r="L64" s="9">
        <v>1</v>
      </c>
      <c r="M64" s="9">
        <v>1</v>
      </c>
      <c r="N64" s="9">
        <v>1</v>
      </c>
      <c r="O64" s="8">
        <v>12</v>
      </c>
      <c r="P64" s="8">
        <v>10</v>
      </c>
      <c r="Q64" s="8">
        <v>8</v>
      </c>
      <c r="R64" s="10">
        <v>6</v>
      </c>
      <c r="S64" s="10">
        <v>6</v>
      </c>
      <c r="T64" s="10">
        <v>5</v>
      </c>
      <c r="U64" s="10">
        <v>5</v>
      </c>
      <c r="V64" s="10">
        <v>4</v>
      </c>
      <c r="W64" s="10">
        <v>4</v>
      </c>
      <c r="X64" s="10">
        <v>3</v>
      </c>
      <c r="Y64" s="10">
        <v>3</v>
      </c>
      <c r="Z64" s="10">
        <v>3</v>
      </c>
      <c r="AA64" s="10">
        <v>2</v>
      </c>
      <c r="AB64" s="10">
        <v>2</v>
      </c>
      <c r="AC64" s="10">
        <v>2</v>
      </c>
      <c r="AD64" s="10">
        <v>2</v>
      </c>
      <c r="AE64" s="10">
        <v>2</v>
      </c>
      <c r="AF64" s="10">
        <v>2</v>
      </c>
      <c r="AG64" s="10">
        <v>2</v>
      </c>
      <c r="AH64" s="10">
        <v>2</v>
      </c>
      <c r="AI64" s="10">
        <v>1</v>
      </c>
      <c r="AJ64" s="10">
        <v>1</v>
      </c>
      <c r="AK64" s="10">
        <v>1</v>
      </c>
      <c r="AL64" s="10">
        <v>1</v>
      </c>
      <c r="AM64" s="10">
        <v>1</v>
      </c>
      <c r="AN64" s="10">
        <v>1</v>
      </c>
      <c r="AO64" s="10">
        <v>1</v>
      </c>
      <c r="AP64" s="10">
        <v>1</v>
      </c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</row>
    <row r="65" spans="1:76" s="18" customFormat="1">
      <c r="A65" s="18">
        <v>64</v>
      </c>
      <c r="B65" s="18" t="s">
        <v>26</v>
      </c>
      <c r="C65" s="18" t="s">
        <v>31</v>
      </c>
      <c r="D65" s="18" t="s">
        <v>15</v>
      </c>
      <c r="E65" s="18" t="s">
        <v>16</v>
      </c>
      <c r="F65" s="18" t="s">
        <v>17</v>
      </c>
      <c r="G65" s="19">
        <v>19</v>
      </c>
      <c r="H65" s="19">
        <f t="shared" si="0"/>
        <v>12</v>
      </c>
      <c r="I65" s="19">
        <f t="shared" ref="I65:I66" si="42">IF(AND(G65&lt;&gt;"",H65&lt;&gt;""),G65-H65,"")</f>
        <v>7</v>
      </c>
      <c r="J65" s="19">
        <f t="shared" si="1"/>
        <v>44</v>
      </c>
      <c r="K65" s="19"/>
      <c r="L65" s="19">
        <v>4</v>
      </c>
      <c r="M65" s="19"/>
      <c r="N65" s="19">
        <v>1</v>
      </c>
      <c r="O65" s="18">
        <v>9</v>
      </c>
      <c r="P65" s="18">
        <v>7</v>
      </c>
      <c r="Q65" s="18">
        <v>6</v>
      </c>
      <c r="R65" s="18">
        <v>5</v>
      </c>
      <c r="S65" s="18">
        <v>4</v>
      </c>
      <c r="T65" s="18">
        <v>3</v>
      </c>
      <c r="U65" s="18">
        <v>3</v>
      </c>
      <c r="V65" s="18">
        <v>2</v>
      </c>
      <c r="W65" s="18">
        <v>2</v>
      </c>
      <c r="X65" s="18">
        <v>1</v>
      </c>
      <c r="Y65" s="18">
        <v>1</v>
      </c>
      <c r="Z65" s="18">
        <v>1</v>
      </c>
      <c r="BW65" s="18">
        <f>SUM(O65:BV65)*N65</f>
        <v>44</v>
      </c>
      <c r="BX65" s="18">
        <f>COUNT(O65:BV65)</f>
        <v>12</v>
      </c>
    </row>
    <row r="66" spans="1:76" s="18" customFormat="1">
      <c r="A66" s="18">
        <v>65</v>
      </c>
      <c r="B66" s="18" t="s">
        <v>28</v>
      </c>
      <c r="C66" s="18" t="s">
        <v>31</v>
      </c>
      <c r="D66" s="18" t="s">
        <v>15</v>
      </c>
      <c r="E66" s="18" t="s">
        <v>16</v>
      </c>
      <c r="F66" s="18" t="s">
        <v>17</v>
      </c>
      <c r="G66" s="19">
        <v>16</v>
      </c>
      <c r="H66" s="19">
        <f t="shared" si="0"/>
        <v>10</v>
      </c>
      <c r="I66" s="19">
        <f t="shared" si="42"/>
        <v>6</v>
      </c>
      <c r="J66" s="19">
        <f t="shared" si="1"/>
        <v>41</v>
      </c>
      <c r="K66" s="19">
        <f t="shared" ref="K66:K67" si="43">J66-J65</f>
        <v>-3</v>
      </c>
      <c r="L66" s="19">
        <v>4</v>
      </c>
      <c r="M66" s="19"/>
      <c r="N66" s="19">
        <v>1</v>
      </c>
      <c r="O66" s="20">
        <v>9</v>
      </c>
      <c r="P66" s="20">
        <v>7</v>
      </c>
      <c r="Q66" s="20">
        <v>6</v>
      </c>
      <c r="R66" s="20">
        <v>5</v>
      </c>
      <c r="S66" s="20">
        <v>4</v>
      </c>
      <c r="T66" s="20">
        <v>3</v>
      </c>
      <c r="U66" s="20">
        <v>3</v>
      </c>
      <c r="V66" s="20">
        <v>2</v>
      </c>
      <c r="W66" s="20">
        <v>1</v>
      </c>
      <c r="X66" s="20">
        <v>1</v>
      </c>
      <c r="Y66" s="20"/>
      <c r="Z66" s="20"/>
      <c r="AA66" s="20"/>
      <c r="AB66" s="20"/>
      <c r="AC66" s="20"/>
      <c r="AD66" s="20"/>
    </row>
    <row r="67" spans="1:76" s="18" customFormat="1">
      <c r="A67" s="18">
        <v>66</v>
      </c>
      <c r="B67" s="8" t="s">
        <v>63</v>
      </c>
      <c r="C67" s="8" t="s">
        <v>31</v>
      </c>
      <c r="D67" s="8" t="s">
        <v>15</v>
      </c>
      <c r="E67" s="8" t="s">
        <v>16</v>
      </c>
      <c r="F67" s="8" t="s">
        <v>17</v>
      </c>
      <c r="G67" s="9"/>
      <c r="H67" s="9">
        <f t="shared" ref="H67:H130" si="44">COUNTIF(O67:BV67,"&lt;&gt;")</f>
        <v>10</v>
      </c>
      <c r="I67" s="9"/>
      <c r="J67" s="9">
        <f>SUMIF(O67:BV67,"&lt;&gt;")*L67*M67</f>
        <v>51</v>
      </c>
      <c r="K67" s="9">
        <f t="shared" si="43"/>
        <v>10</v>
      </c>
      <c r="L67" s="9">
        <v>4</v>
      </c>
      <c r="M67" s="9">
        <v>0.25</v>
      </c>
      <c r="N67" s="9">
        <v>1</v>
      </c>
      <c r="O67" s="8">
        <v>12</v>
      </c>
      <c r="P67" s="8">
        <v>10</v>
      </c>
      <c r="Q67" s="8">
        <v>8</v>
      </c>
      <c r="R67" s="10">
        <v>6</v>
      </c>
      <c r="S67" s="10">
        <v>4</v>
      </c>
      <c r="T67" s="10">
        <v>4</v>
      </c>
      <c r="U67" s="10">
        <v>3</v>
      </c>
      <c r="V67" s="10">
        <v>2</v>
      </c>
      <c r="W67" s="10">
        <v>1</v>
      </c>
      <c r="X67" s="10">
        <v>1</v>
      </c>
      <c r="Y67" s="10"/>
      <c r="Z67" s="10"/>
      <c r="AA67" s="10"/>
      <c r="AB67" s="10"/>
      <c r="AC67" s="10"/>
      <c r="AD67" s="10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</row>
    <row r="68" spans="1:76" s="18" customFormat="1">
      <c r="A68" s="18">
        <v>67</v>
      </c>
      <c r="B68" s="18" t="s">
        <v>26</v>
      </c>
      <c r="C68" s="18" t="s">
        <v>19</v>
      </c>
      <c r="D68" s="18" t="s">
        <v>15</v>
      </c>
      <c r="E68" s="18" t="s">
        <v>20</v>
      </c>
      <c r="F68" s="18" t="s">
        <v>21</v>
      </c>
      <c r="G68" s="19">
        <v>40</v>
      </c>
      <c r="H68" s="19">
        <f t="shared" si="44"/>
        <v>32</v>
      </c>
      <c r="I68" s="19">
        <f t="shared" ref="I68:I69" si="45">IF(AND(G68&lt;&gt;"",H68&lt;&gt;""),G68-H68,"")</f>
        <v>8</v>
      </c>
      <c r="J68" s="19">
        <f t="shared" ref="J68:J129" si="46">SUMIF(O68:BV68,"&lt;&gt;")</f>
        <v>84</v>
      </c>
      <c r="K68" s="19"/>
      <c r="L68" s="19">
        <v>1</v>
      </c>
      <c r="M68" s="19"/>
      <c r="N68" s="19">
        <v>1</v>
      </c>
      <c r="O68" s="18">
        <v>9</v>
      </c>
      <c r="P68" s="18">
        <v>7</v>
      </c>
      <c r="Q68" s="18">
        <v>6</v>
      </c>
      <c r="R68" s="18">
        <v>5</v>
      </c>
      <c r="S68" s="18">
        <v>5</v>
      </c>
      <c r="T68" s="18">
        <v>4</v>
      </c>
      <c r="U68" s="18">
        <v>4</v>
      </c>
      <c r="V68" s="18">
        <v>4</v>
      </c>
      <c r="W68" s="18">
        <v>3</v>
      </c>
      <c r="X68" s="18">
        <v>3</v>
      </c>
      <c r="Y68" s="18">
        <v>3</v>
      </c>
      <c r="Z68" s="18">
        <v>3</v>
      </c>
      <c r="AA68" s="18">
        <v>2</v>
      </c>
      <c r="AB68" s="18">
        <v>2</v>
      </c>
      <c r="AC68" s="18">
        <v>2</v>
      </c>
      <c r="AD68" s="18">
        <v>2</v>
      </c>
      <c r="AE68" s="18">
        <v>2</v>
      </c>
      <c r="AF68" s="18">
        <v>2</v>
      </c>
      <c r="AG68" s="18">
        <v>2</v>
      </c>
      <c r="AH68" s="18">
        <v>2</v>
      </c>
      <c r="AI68" s="18">
        <v>1</v>
      </c>
      <c r="AJ68" s="18">
        <v>1</v>
      </c>
      <c r="AK68" s="18">
        <v>1</v>
      </c>
      <c r="AL68" s="18">
        <v>1</v>
      </c>
      <c r="AM68" s="18">
        <v>1</v>
      </c>
      <c r="AN68" s="18">
        <v>1</v>
      </c>
      <c r="AO68" s="18">
        <v>1</v>
      </c>
      <c r="AP68" s="18">
        <v>1</v>
      </c>
      <c r="AQ68" s="18">
        <v>1</v>
      </c>
      <c r="AR68" s="18">
        <v>1</v>
      </c>
      <c r="AS68" s="18">
        <v>1</v>
      </c>
      <c r="AT68" s="18">
        <v>1</v>
      </c>
      <c r="BW68" s="18">
        <f>SUM(O68:BV68)*N68</f>
        <v>84</v>
      </c>
      <c r="BX68" s="18">
        <f>COUNT(O68:BV68)</f>
        <v>32</v>
      </c>
    </row>
    <row r="69" spans="1:76" s="18" customFormat="1">
      <c r="A69" s="18">
        <v>68</v>
      </c>
      <c r="B69" s="18" t="s">
        <v>28</v>
      </c>
      <c r="C69" s="18" t="s">
        <v>19</v>
      </c>
      <c r="D69" s="18" t="s">
        <v>15</v>
      </c>
      <c r="E69" s="18" t="s">
        <v>20</v>
      </c>
      <c r="F69" s="18" t="s">
        <v>21</v>
      </c>
      <c r="G69" s="19">
        <v>49</v>
      </c>
      <c r="H69" s="19">
        <f t="shared" si="44"/>
        <v>32</v>
      </c>
      <c r="I69" s="19">
        <f t="shared" si="45"/>
        <v>17</v>
      </c>
      <c r="J69" s="19">
        <f t="shared" si="46"/>
        <v>84</v>
      </c>
      <c r="K69" s="19">
        <f t="shared" ref="K69:K70" si="47">J69-J68</f>
        <v>0</v>
      </c>
      <c r="L69" s="19">
        <v>1</v>
      </c>
      <c r="M69" s="19"/>
      <c r="N69" s="19">
        <v>1</v>
      </c>
      <c r="O69" s="20">
        <v>9</v>
      </c>
      <c r="P69" s="20">
        <v>7</v>
      </c>
      <c r="Q69" s="20">
        <v>6</v>
      </c>
      <c r="R69" s="20">
        <v>5</v>
      </c>
      <c r="S69" s="20">
        <v>5</v>
      </c>
      <c r="T69" s="20">
        <v>4</v>
      </c>
      <c r="U69" s="20">
        <v>4</v>
      </c>
      <c r="V69" s="20">
        <v>4</v>
      </c>
      <c r="W69" s="20">
        <v>3</v>
      </c>
      <c r="X69" s="20">
        <v>3</v>
      </c>
      <c r="Y69" s="20">
        <v>3</v>
      </c>
      <c r="Z69" s="20">
        <v>3</v>
      </c>
      <c r="AA69" s="20">
        <v>2</v>
      </c>
      <c r="AB69" s="20">
        <v>2</v>
      </c>
      <c r="AC69" s="20">
        <v>2</v>
      </c>
      <c r="AD69" s="20">
        <v>2</v>
      </c>
      <c r="AE69" s="20">
        <v>2</v>
      </c>
      <c r="AF69" s="20">
        <v>2</v>
      </c>
      <c r="AG69" s="20">
        <v>2</v>
      </c>
      <c r="AH69" s="20">
        <v>2</v>
      </c>
      <c r="AI69" s="20">
        <v>1</v>
      </c>
      <c r="AJ69" s="20">
        <v>1</v>
      </c>
      <c r="AK69" s="20">
        <v>1</v>
      </c>
      <c r="AL69" s="20">
        <v>1</v>
      </c>
      <c r="AM69" s="20">
        <v>1</v>
      </c>
      <c r="AN69" s="20">
        <v>1</v>
      </c>
      <c r="AO69" s="20">
        <v>1</v>
      </c>
      <c r="AP69" s="20">
        <v>1</v>
      </c>
      <c r="AQ69" s="20">
        <v>1</v>
      </c>
      <c r="AR69" s="20">
        <v>1</v>
      </c>
      <c r="AS69" s="20">
        <v>1</v>
      </c>
      <c r="AT69" s="20">
        <v>1</v>
      </c>
    </row>
    <row r="70" spans="1:76" s="18" customFormat="1">
      <c r="A70" s="18">
        <v>69</v>
      </c>
      <c r="B70" s="8" t="s">
        <v>63</v>
      </c>
      <c r="C70" s="8" t="s">
        <v>19</v>
      </c>
      <c r="D70" s="8" t="s">
        <v>15</v>
      </c>
      <c r="E70" s="8" t="s">
        <v>20</v>
      </c>
      <c r="F70" s="8" t="s">
        <v>21</v>
      </c>
      <c r="G70" s="9"/>
      <c r="H70" s="9">
        <f t="shared" si="44"/>
        <v>24</v>
      </c>
      <c r="I70" s="9"/>
      <c r="J70" s="9">
        <f>SUMIF(O70:BV70,"&lt;&gt;")*L70*M70</f>
        <v>84</v>
      </c>
      <c r="K70" s="9">
        <f t="shared" si="47"/>
        <v>0</v>
      </c>
      <c r="L70" s="9">
        <v>1</v>
      </c>
      <c r="M70" s="9">
        <v>1</v>
      </c>
      <c r="N70" s="9">
        <v>1</v>
      </c>
      <c r="O70" s="8">
        <v>12</v>
      </c>
      <c r="P70" s="8">
        <v>10</v>
      </c>
      <c r="Q70" s="8">
        <v>8</v>
      </c>
      <c r="R70" s="10">
        <v>6</v>
      </c>
      <c r="S70" s="10">
        <v>4</v>
      </c>
      <c r="T70" s="10">
        <v>4</v>
      </c>
      <c r="U70" s="10">
        <v>4</v>
      </c>
      <c r="V70" s="10">
        <v>4</v>
      </c>
      <c r="W70" s="10">
        <v>3</v>
      </c>
      <c r="X70" s="10">
        <v>3</v>
      </c>
      <c r="Y70" s="10">
        <v>3</v>
      </c>
      <c r="Z70" s="10">
        <v>3</v>
      </c>
      <c r="AA70" s="10">
        <v>2</v>
      </c>
      <c r="AB70" s="10">
        <v>2</v>
      </c>
      <c r="AC70" s="10">
        <v>2</v>
      </c>
      <c r="AD70" s="10">
        <v>2</v>
      </c>
      <c r="AE70" s="10">
        <v>2</v>
      </c>
      <c r="AF70" s="10">
        <v>2</v>
      </c>
      <c r="AG70" s="10">
        <v>2</v>
      </c>
      <c r="AH70" s="10">
        <v>2</v>
      </c>
      <c r="AI70" s="10">
        <v>1</v>
      </c>
      <c r="AJ70" s="10">
        <v>1</v>
      </c>
      <c r="AK70" s="10">
        <v>1</v>
      </c>
      <c r="AL70" s="10">
        <v>1</v>
      </c>
      <c r="AM70" s="10"/>
      <c r="AN70" s="10"/>
      <c r="AO70" s="10"/>
      <c r="AP70" s="10"/>
      <c r="AQ70" s="10"/>
      <c r="AR70" s="10"/>
      <c r="AS70" s="10"/>
      <c r="AT70" s="10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</row>
    <row r="71" spans="1:76" s="18" customFormat="1">
      <c r="A71" s="18">
        <v>70</v>
      </c>
      <c r="B71" s="18" t="s">
        <v>26</v>
      </c>
      <c r="C71" s="18" t="s">
        <v>14</v>
      </c>
      <c r="D71" s="18" t="s">
        <v>15</v>
      </c>
      <c r="E71" s="18" t="s">
        <v>20</v>
      </c>
      <c r="F71" s="18" t="s">
        <v>21</v>
      </c>
      <c r="G71" s="19">
        <v>40</v>
      </c>
      <c r="H71" s="19">
        <f t="shared" si="44"/>
        <v>24</v>
      </c>
      <c r="I71" s="19">
        <f t="shared" ref="I71:I72" si="48">IF(AND(G71&lt;&gt;"",H71&lt;&gt;""),G71-H71,"")</f>
        <v>16</v>
      </c>
      <c r="J71" s="19">
        <f t="shared" si="46"/>
        <v>72</v>
      </c>
      <c r="K71" s="19"/>
      <c r="L71" s="19">
        <v>1</v>
      </c>
      <c r="M71" s="19"/>
      <c r="N71" s="19">
        <v>1</v>
      </c>
      <c r="O71" s="18">
        <v>9</v>
      </c>
      <c r="P71" s="18">
        <v>7</v>
      </c>
      <c r="Q71" s="18">
        <v>6</v>
      </c>
      <c r="R71" s="18">
        <v>5</v>
      </c>
      <c r="S71" s="18">
        <v>5</v>
      </c>
      <c r="T71" s="18">
        <v>4</v>
      </c>
      <c r="U71" s="18">
        <v>4</v>
      </c>
      <c r="V71" s="18">
        <v>4</v>
      </c>
      <c r="W71" s="18">
        <v>3</v>
      </c>
      <c r="X71" s="18">
        <v>3</v>
      </c>
      <c r="Y71" s="18">
        <v>3</v>
      </c>
      <c r="Z71" s="18">
        <v>3</v>
      </c>
      <c r="AA71" s="18">
        <v>2</v>
      </c>
      <c r="AB71" s="18">
        <v>2</v>
      </c>
      <c r="AC71" s="18">
        <v>2</v>
      </c>
      <c r="AD71" s="18">
        <v>2</v>
      </c>
      <c r="AE71" s="18">
        <v>1</v>
      </c>
      <c r="AF71" s="18">
        <v>1</v>
      </c>
      <c r="AG71" s="18">
        <v>1</v>
      </c>
      <c r="AH71" s="18">
        <v>1</v>
      </c>
      <c r="AI71" s="18">
        <v>1</v>
      </c>
      <c r="AJ71" s="18">
        <v>1</v>
      </c>
      <c r="AK71" s="18">
        <v>1</v>
      </c>
      <c r="AL71" s="18">
        <v>1</v>
      </c>
      <c r="BW71" s="18">
        <f>SUM(O71:BV71)*N71</f>
        <v>72</v>
      </c>
      <c r="BX71" s="18">
        <f>COUNT(O71:BV71)</f>
        <v>24</v>
      </c>
    </row>
    <row r="72" spans="1:76" s="18" customFormat="1">
      <c r="A72" s="18">
        <v>71</v>
      </c>
      <c r="B72" s="18" t="s">
        <v>28</v>
      </c>
      <c r="C72" s="18" t="s">
        <v>14</v>
      </c>
      <c r="D72" s="18" t="s">
        <v>15</v>
      </c>
      <c r="E72" s="18" t="s">
        <v>20</v>
      </c>
      <c r="F72" s="18" t="s">
        <v>21</v>
      </c>
      <c r="G72" s="19">
        <v>50</v>
      </c>
      <c r="H72" s="19">
        <f t="shared" si="44"/>
        <v>24</v>
      </c>
      <c r="I72" s="19">
        <f t="shared" si="48"/>
        <v>26</v>
      </c>
      <c r="J72" s="19">
        <f t="shared" si="46"/>
        <v>72</v>
      </c>
      <c r="K72" s="19">
        <f t="shared" ref="K72:K73" si="49">J72-J71</f>
        <v>0</v>
      </c>
      <c r="L72" s="19">
        <v>1</v>
      </c>
      <c r="M72" s="19"/>
      <c r="N72" s="19">
        <v>1</v>
      </c>
      <c r="O72" s="20">
        <v>9</v>
      </c>
      <c r="P72" s="20">
        <v>7</v>
      </c>
      <c r="Q72" s="20">
        <v>6</v>
      </c>
      <c r="R72" s="20">
        <v>5</v>
      </c>
      <c r="S72" s="20">
        <v>5</v>
      </c>
      <c r="T72" s="20">
        <v>4</v>
      </c>
      <c r="U72" s="20">
        <v>4</v>
      </c>
      <c r="V72" s="20">
        <v>4</v>
      </c>
      <c r="W72" s="20">
        <v>3</v>
      </c>
      <c r="X72" s="20">
        <v>3</v>
      </c>
      <c r="Y72" s="20">
        <v>3</v>
      </c>
      <c r="Z72" s="20">
        <v>3</v>
      </c>
      <c r="AA72" s="20">
        <v>2</v>
      </c>
      <c r="AB72" s="20">
        <v>2</v>
      </c>
      <c r="AC72" s="20">
        <v>2</v>
      </c>
      <c r="AD72" s="20">
        <v>2</v>
      </c>
      <c r="AE72" s="20">
        <v>1</v>
      </c>
      <c r="AF72" s="20">
        <v>1</v>
      </c>
      <c r="AG72" s="20">
        <v>1</v>
      </c>
      <c r="AH72" s="20">
        <v>1</v>
      </c>
      <c r="AI72" s="20">
        <v>1</v>
      </c>
      <c r="AJ72" s="20">
        <v>1</v>
      </c>
      <c r="AK72" s="20">
        <v>1</v>
      </c>
      <c r="AL72" s="20">
        <v>1</v>
      </c>
    </row>
    <row r="73" spans="1:76" s="18" customFormat="1">
      <c r="A73" s="18">
        <v>72</v>
      </c>
      <c r="B73" s="8" t="s">
        <v>63</v>
      </c>
      <c r="C73" s="8" t="s">
        <v>14</v>
      </c>
      <c r="D73" s="8" t="s">
        <v>15</v>
      </c>
      <c r="E73" s="8" t="s">
        <v>20</v>
      </c>
      <c r="F73" s="8" t="s">
        <v>21</v>
      </c>
      <c r="G73" s="9"/>
      <c r="H73" s="9">
        <f t="shared" si="44"/>
        <v>16</v>
      </c>
      <c r="I73" s="9"/>
      <c r="J73" s="9">
        <f>SUMIF(O73:BV73,"&lt;&gt;")*L73*M73</f>
        <v>65</v>
      </c>
      <c r="K73" s="9">
        <f t="shared" si="49"/>
        <v>-7</v>
      </c>
      <c r="L73" s="9">
        <v>1</v>
      </c>
      <c r="M73" s="9">
        <v>1</v>
      </c>
      <c r="N73" s="9">
        <v>1</v>
      </c>
      <c r="O73" s="8">
        <v>12</v>
      </c>
      <c r="P73" s="8">
        <v>10</v>
      </c>
      <c r="Q73" s="8">
        <v>8</v>
      </c>
      <c r="R73" s="10">
        <v>6</v>
      </c>
      <c r="S73" s="10">
        <v>4</v>
      </c>
      <c r="T73" s="10">
        <v>4</v>
      </c>
      <c r="U73" s="10">
        <v>4</v>
      </c>
      <c r="V73" s="10">
        <v>3</v>
      </c>
      <c r="W73" s="10">
        <v>3</v>
      </c>
      <c r="X73" s="10">
        <v>3</v>
      </c>
      <c r="Y73" s="8">
        <v>2</v>
      </c>
      <c r="Z73" s="8">
        <v>2</v>
      </c>
      <c r="AA73" s="8">
        <v>1</v>
      </c>
      <c r="AB73" s="8">
        <v>1</v>
      </c>
      <c r="AC73" s="8">
        <v>1</v>
      </c>
      <c r="AD73" s="8">
        <v>1</v>
      </c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</row>
    <row r="74" spans="1:76" s="18" customFormat="1">
      <c r="A74" s="18">
        <v>73</v>
      </c>
      <c r="B74" s="18" t="s">
        <v>26</v>
      </c>
      <c r="C74" s="18" t="s">
        <v>30</v>
      </c>
      <c r="D74" s="18" t="s">
        <v>15</v>
      </c>
      <c r="E74" s="18" t="s">
        <v>20</v>
      </c>
      <c r="F74" s="18" t="s">
        <v>21</v>
      </c>
      <c r="G74" s="19">
        <v>39</v>
      </c>
      <c r="H74" s="19">
        <f t="shared" si="44"/>
        <v>16</v>
      </c>
      <c r="I74" s="19">
        <f t="shared" ref="I74:I75" si="50">IF(AND(G74&lt;&gt;"",H74&lt;&gt;""),G74-H74,"")</f>
        <v>23</v>
      </c>
      <c r="J74" s="19">
        <f t="shared" si="46"/>
        <v>61</v>
      </c>
      <c r="K74" s="19"/>
      <c r="L74" s="19">
        <v>1</v>
      </c>
      <c r="M74" s="19"/>
      <c r="N74" s="19">
        <v>1</v>
      </c>
      <c r="O74" s="18">
        <v>9</v>
      </c>
      <c r="P74" s="18">
        <v>7</v>
      </c>
      <c r="Q74" s="18">
        <v>6</v>
      </c>
      <c r="R74" s="18">
        <v>5</v>
      </c>
      <c r="S74" s="18">
        <v>5</v>
      </c>
      <c r="T74" s="18">
        <v>4</v>
      </c>
      <c r="U74" s="18">
        <v>4</v>
      </c>
      <c r="V74" s="18">
        <v>4</v>
      </c>
      <c r="W74" s="18">
        <v>3</v>
      </c>
      <c r="X74" s="18">
        <v>3</v>
      </c>
      <c r="Y74" s="18">
        <v>3</v>
      </c>
      <c r="Z74" s="18">
        <v>2</v>
      </c>
      <c r="AA74" s="18">
        <v>2</v>
      </c>
      <c r="AB74" s="18">
        <v>2</v>
      </c>
      <c r="AC74" s="18">
        <v>1</v>
      </c>
      <c r="AD74" s="18">
        <v>1</v>
      </c>
      <c r="BW74" s="18">
        <f>SUM(O74:BV74)*N74</f>
        <v>61</v>
      </c>
      <c r="BX74" s="18">
        <f>COUNT(O74:BV74)</f>
        <v>16</v>
      </c>
    </row>
    <row r="75" spans="1:76" s="18" customFormat="1">
      <c r="A75" s="18">
        <v>74</v>
      </c>
      <c r="B75" s="18" t="s">
        <v>28</v>
      </c>
      <c r="C75" s="18" t="s">
        <v>30</v>
      </c>
      <c r="D75" s="18" t="s">
        <v>15</v>
      </c>
      <c r="E75" s="18" t="s">
        <v>20</v>
      </c>
      <c r="F75" s="18" t="s">
        <v>21</v>
      </c>
      <c r="G75" s="19">
        <v>40</v>
      </c>
      <c r="H75" s="19">
        <f t="shared" si="44"/>
        <v>24</v>
      </c>
      <c r="I75" s="19">
        <f t="shared" si="50"/>
        <v>16</v>
      </c>
      <c r="J75" s="19">
        <f t="shared" si="46"/>
        <v>72</v>
      </c>
      <c r="K75" s="19">
        <f t="shared" ref="K75:K76" si="51">J75-J74</f>
        <v>11</v>
      </c>
      <c r="L75" s="19">
        <v>1</v>
      </c>
      <c r="M75" s="19"/>
      <c r="N75" s="19">
        <v>1</v>
      </c>
      <c r="O75" s="20">
        <v>9</v>
      </c>
      <c r="P75" s="20">
        <v>7</v>
      </c>
      <c r="Q75" s="20">
        <v>6</v>
      </c>
      <c r="R75" s="20">
        <v>5</v>
      </c>
      <c r="S75" s="20">
        <v>5</v>
      </c>
      <c r="T75" s="20">
        <v>4</v>
      </c>
      <c r="U75" s="20">
        <v>4</v>
      </c>
      <c r="V75" s="20">
        <v>4</v>
      </c>
      <c r="W75" s="20">
        <v>3</v>
      </c>
      <c r="X75" s="20">
        <v>3</v>
      </c>
      <c r="Y75" s="20">
        <v>3</v>
      </c>
      <c r="Z75" s="20">
        <v>3</v>
      </c>
      <c r="AA75" s="20">
        <v>2</v>
      </c>
      <c r="AB75" s="20">
        <v>2</v>
      </c>
      <c r="AC75" s="20">
        <v>2</v>
      </c>
      <c r="AD75" s="20">
        <v>2</v>
      </c>
      <c r="AE75" s="20">
        <v>1</v>
      </c>
      <c r="AF75" s="20">
        <v>1</v>
      </c>
      <c r="AG75" s="20">
        <v>1</v>
      </c>
      <c r="AH75" s="20">
        <v>1</v>
      </c>
      <c r="AI75" s="20">
        <v>1</v>
      </c>
      <c r="AJ75" s="20">
        <v>1</v>
      </c>
      <c r="AK75" s="20">
        <v>1</v>
      </c>
      <c r="AL75" s="20">
        <v>1</v>
      </c>
    </row>
    <row r="76" spans="1:76" s="18" customFormat="1">
      <c r="A76" s="18">
        <v>75</v>
      </c>
      <c r="B76" s="8" t="s">
        <v>63</v>
      </c>
      <c r="C76" s="8" t="s">
        <v>30</v>
      </c>
      <c r="D76" s="8" t="s">
        <v>15</v>
      </c>
      <c r="E76" s="8" t="s">
        <v>20</v>
      </c>
      <c r="F76" s="8" t="s">
        <v>21</v>
      </c>
      <c r="G76" s="9"/>
      <c r="H76" s="9">
        <f t="shared" si="44"/>
        <v>16</v>
      </c>
      <c r="I76" s="9"/>
      <c r="J76" s="9">
        <f>SUMIF(O76:BV76,"&lt;&gt;")*L76*M76</f>
        <v>65</v>
      </c>
      <c r="K76" s="9">
        <f t="shared" si="51"/>
        <v>-7</v>
      </c>
      <c r="L76" s="9">
        <v>1</v>
      </c>
      <c r="M76" s="9">
        <v>1</v>
      </c>
      <c r="N76" s="9">
        <v>1</v>
      </c>
      <c r="O76" s="8">
        <v>12</v>
      </c>
      <c r="P76" s="8">
        <v>10</v>
      </c>
      <c r="Q76" s="8">
        <v>8</v>
      </c>
      <c r="R76" s="10">
        <v>6</v>
      </c>
      <c r="S76" s="10">
        <v>4</v>
      </c>
      <c r="T76" s="10">
        <v>4</v>
      </c>
      <c r="U76" s="10">
        <v>4</v>
      </c>
      <c r="V76" s="10">
        <v>3</v>
      </c>
      <c r="W76" s="10">
        <v>3</v>
      </c>
      <c r="X76" s="10">
        <v>3</v>
      </c>
      <c r="Y76" s="8">
        <v>2</v>
      </c>
      <c r="Z76" s="8">
        <v>2</v>
      </c>
      <c r="AA76" s="8">
        <v>1</v>
      </c>
      <c r="AB76" s="8">
        <v>1</v>
      </c>
      <c r="AC76" s="8">
        <v>1</v>
      </c>
      <c r="AD76" s="8">
        <v>1</v>
      </c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</row>
    <row r="77" spans="1:76" s="18" customFormat="1">
      <c r="A77" s="18">
        <v>76</v>
      </c>
      <c r="B77" s="18" t="s">
        <v>26</v>
      </c>
      <c r="C77" s="18" t="s">
        <v>31</v>
      </c>
      <c r="D77" s="18" t="s">
        <v>15</v>
      </c>
      <c r="E77" s="18" t="s">
        <v>20</v>
      </c>
      <c r="F77" s="18" t="s">
        <v>21</v>
      </c>
      <c r="G77" s="19">
        <v>8</v>
      </c>
      <c r="H77" s="19">
        <f t="shared" si="44"/>
        <v>8</v>
      </c>
      <c r="I77" s="19">
        <f t="shared" ref="I77:I78" si="52">IF(AND(G77&lt;&gt;"",H77&lt;&gt;""),G77-H77,"")</f>
        <v>0</v>
      </c>
      <c r="J77" s="19">
        <f t="shared" si="46"/>
        <v>37</v>
      </c>
      <c r="K77" s="19"/>
      <c r="L77" s="19">
        <v>4</v>
      </c>
      <c r="M77" s="19"/>
      <c r="N77" s="19">
        <v>1</v>
      </c>
      <c r="O77" s="18">
        <v>9</v>
      </c>
      <c r="P77" s="18">
        <v>7</v>
      </c>
      <c r="Q77" s="18">
        <v>6</v>
      </c>
      <c r="R77" s="18">
        <v>5</v>
      </c>
      <c r="S77" s="18">
        <v>4</v>
      </c>
      <c r="T77" s="18">
        <v>3</v>
      </c>
      <c r="U77" s="18">
        <v>2</v>
      </c>
      <c r="V77" s="18">
        <v>1</v>
      </c>
      <c r="BW77" s="18">
        <f>SUM(O77:BV77)*N77</f>
        <v>37</v>
      </c>
      <c r="BX77" s="18">
        <f>COUNT(O77:BV77)</f>
        <v>8</v>
      </c>
    </row>
    <row r="78" spans="1:76" s="18" customFormat="1">
      <c r="A78" s="18">
        <v>77</v>
      </c>
      <c r="B78" s="18" t="s">
        <v>28</v>
      </c>
      <c r="C78" s="18" t="s">
        <v>31</v>
      </c>
      <c r="D78" s="18" t="s">
        <v>15</v>
      </c>
      <c r="E78" s="18" t="s">
        <v>20</v>
      </c>
      <c r="F78" s="18" t="s">
        <v>21</v>
      </c>
      <c r="G78" s="19">
        <v>6</v>
      </c>
      <c r="H78" s="19">
        <f t="shared" si="44"/>
        <v>8</v>
      </c>
      <c r="I78" s="30">
        <f t="shared" si="52"/>
        <v>-2</v>
      </c>
      <c r="J78" s="19">
        <f t="shared" si="46"/>
        <v>37</v>
      </c>
      <c r="K78" s="19">
        <f t="shared" ref="K78:K79" si="53">J78-J77</f>
        <v>0</v>
      </c>
      <c r="L78" s="19">
        <v>4</v>
      </c>
      <c r="M78" s="19"/>
      <c r="N78" s="19">
        <v>1</v>
      </c>
      <c r="O78" s="20">
        <v>9</v>
      </c>
      <c r="P78" s="20">
        <v>7</v>
      </c>
      <c r="Q78" s="20">
        <v>6</v>
      </c>
      <c r="R78" s="20">
        <v>5</v>
      </c>
      <c r="S78" s="20">
        <v>4</v>
      </c>
      <c r="T78" s="20">
        <v>3</v>
      </c>
      <c r="U78" s="20">
        <v>2</v>
      </c>
      <c r="V78" s="20">
        <v>1</v>
      </c>
    </row>
    <row r="79" spans="1:76" s="18" customFormat="1">
      <c r="A79" s="18">
        <v>78</v>
      </c>
      <c r="B79" s="8" t="s">
        <v>63</v>
      </c>
      <c r="C79" s="8" t="s">
        <v>31</v>
      </c>
      <c r="D79" s="8" t="s">
        <v>15</v>
      </c>
      <c r="E79" s="8" t="s">
        <v>20</v>
      </c>
      <c r="F79" s="8" t="s">
        <v>21</v>
      </c>
      <c r="G79" s="9"/>
      <c r="H79" s="9">
        <f t="shared" si="44"/>
        <v>8</v>
      </c>
      <c r="I79" s="9"/>
      <c r="J79" s="9">
        <f>SUMIF(O79:BV79,"&lt;&gt;")*L79*M79</f>
        <v>46</v>
      </c>
      <c r="K79" s="9">
        <f t="shared" si="53"/>
        <v>9</v>
      </c>
      <c r="L79" s="9">
        <v>4</v>
      </c>
      <c r="M79" s="9">
        <v>0.25</v>
      </c>
      <c r="N79" s="9">
        <v>1</v>
      </c>
      <c r="O79" s="8">
        <v>12</v>
      </c>
      <c r="P79" s="8">
        <v>10</v>
      </c>
      <c r="Q79" s="8">
        <v>8</v>
      </c>
      <c r="R79" s="10">
        <v>6</v>
      </c>
      <c r="S79" s="10">
        <v>4</v>
      </c>
      <c r="T79" s="10">
        <v>3</v>
      </c>
      <c r="U79" s="10">
        <v>2</v>
      </c>
      <c r="V79" s="10">
        <v>1</v>
      </c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</row>
    <row r="80" spans="1:76" s="18" customFormat="1">
      <c r="A80" s="18">
        <v>79</v>
      </c>
      <c r="B80" s="18" t="s">
        <v>26</v>
      </c>
      <c r="C80" s="18" t="s">
        <v>19</v>
      </c>
      <c r="D80" s="18" t="s">
        <v>33</v>
      </c>
      <c r="E80" s="18" t="s">
        <v>16</v>
      </c>
      <c r="F80" s="18" t="s">
        <v>34</v>
      </c>
      <c r="G80" s="19">
        <v>27</v>
      </c>
      <c r="H80" s="19">
        <f t="shared" si="44"/>
        <v>20</v>
      </c>
      <c r="I80" s="19">
        <f t="shared" ref="I80:I81" si="54">IF(AND(G80&lt;&gt;"",H80&lt;&gt;""),G80-H80,"")</f>
        <v>7</v>
      </c>
      <c r="J80" s="19">
        <f t="shared" si="46"/>
        <v>26</v>
      </c>
      <c r="K80" s="19"/>
      <c r="L80" s="19">
        <v>1</v>
      </c>
      <c r="M80" s="19"/>
      <c r="N80" s="19">
        <v>8</v>
      </c>
      <c r="O80" s="18">
        <v>3</v>
      </c>
      <c r="P80" s="18">
        <v>2</v>
      </c>
      <c r="Q80" s="18">
        <v>2</v>
      </c>
      <c r="R80" s="18">
        <v>2</v>
      </c>
      <c r="S80" s="18">
        <v>2</v>
      </c>
      <c r="T80" s="18">
        <v>1</v>
      </c>
      <c r="U80" s="18">
        <v>1</v>
      </c>
      <c r="V80" s="18">
        <v>1</v>
      </c>
      <c r="W80" s="18">
        <v>1</v>
      </c>
      <c r="X80" s="18">
        <v>1</v>
      </c>
      <c r="Y80" s="18">
        <v>1</v>
      </c>
      <c r="Z80" s="18">
        <v>1</v>
      </c>
      <c r="AA80" s="18">
        <v>1</v>
      </c>
      <c r="AB80" s="18">
        <v>1</v>
      </c>
      <c r="AC80" s="18">
        <v>1</v>
      </c>
      <c r="AD80" s="18">
        <v>1</v>
      </c>
      <c r="AE80" s="18">
        <v>1</v>
      </c>
      <c r="AF80" s="18">
        <v>1</v>
      </c>
      <c r="AG80" s="18">
        <v>1</v>
      </c>
      <c r="AH80" s="18">
        <v>1</v>
      </c>
      <c r="BW80" s="18">
        <f>SUM(O80:BV80)*N80</f>
        <v>208</v>
      </c>
      <c r="BX80" s="18">
        <f>COUNT(O80:BV80)</f>
        <v>20</v>
      </c>
    </row>
    <row r="81" spans="1:76" s="18" customFormat="1">
      <c r="A81" s="18">
        <v>80</v>
      </c>
      <c r="B81" s="18" t="s">
        <v>28</v>
      </c>
      <c r="C81" s="18" t="s">
        <v>19</v>
      </c>
      <c r="D81" s="18" t="s">
        <v>33</v>
      </c>
      <c r="E81" s="18" t="s">
        <v>16</v>
      </c>
      <c r="F81" s="18" t="s">
        <v>34</v>
      </c>
      <c r="G81" s="19">
        <v>54</v>
      </c>
      <c r="H81" s="19">
        <f t="shared" si="44"/>
        <v>20</v>
      </c>
      <c r="I81" s="19">
        <f t="shared" si="54"/>
        <v>34</v>
      </c>
      <c r="J81" s="19">
        <f t="shared" si="46"/>
        <v>26</v>
      </c>
      <c r="K81" s="19">
        <f t="shared" ref="K81:K82" si="55">J81-J80</f>
        <v>0</v>
      </c>
      <c r="L81" s="19">
        <v>1</v>
      </c>
      <c r="M81" s="19"/>
      <c r="N81" s="19">
        <v>8</v>
      </c>
      <c r="O81" s="18">
        <v>3</v>
      </c>
      <c r="P81" s="18">
        <v>2</v>
      </c>
      <c r="Q81" s="18">
        <v>2</v>
      </c>
      <c r="R81" s="18">
        <v>2</v>
      </c>
      <c r="S81" s="18">
        <v>2</v>
      </c>
      <c r="T81" s="18">
        <v>1</v>
      </c>
      <c r="U81" s="18">
        <v>1</v>
      </c>
      <c r="V81" s="18">
        <v>1</v>
      </c>
      <c r="W81" s="18">
        <v>1</v>
      </c>
      <c r="X81" s="18">
        <v>1</v>
      </c>
      <c r="Y81" s="18">
        <v>1</v>
      </c>
      <c r="Z81" s="18">
        <v>1</v>
      </c>
      <c r="AA81" s="18">
        <v>1</v>
      </c>
      <c r="AB81" s="18">
        <v>1</v>
      </c>
      <c r="AC81" s="18">
        <v>1</v>
      </c>
      <c r="AD81" s="18">
        <v>1</v>
      </c>
      <c r="AE81" s="18">
        <v>1</v>
      </c>
      <c r="AF81" s="18">
        <v>1</v>
      </c>
      <c r="AG81" s="18">
        <v>1</v>
      </c>
      <c r="AH81" s="18">
        <v>1</v>
      </c>
    </row>
    <row r="82" spans="1:76" s="18" customFormat="1">
      <c r="A82" s="18">
        <v>81</v>
      </c>
      <c r="B82" s="8" t="s">
        <v>63</v>
      </c>
      <c r="C82" s="8" t="s">
        <v>19</v>
      </c>
      <c r="D82" s="8" t="s">
        <v>33</v>
      </c>
      <c r="E82" s="8" t="s">
        <v>16</v>
      </c>
      <c r="F82" s="8" t="s">
        <v>34</v>
      </c>
      <c r="G82" s="9"/>
      <c r="H82" s="9">
        <f t="shared" si="44"/>
        <v>15</v>
      </c>
      <c r="I82" s="9"/>
      <c r="J82" s="9">
        <f>SUMIF(O82:BV82,"&lt;&gt;")*L82*M82</f>
        <v>26</v>
      </c>
      <c r="K82" s="9">
        <f t="shared" si="55"/>
        <v>0</v>
      </c>
      <c r="L82" s="9">
        <v>1</v>
      </c>
      <c r="M82" s="9">
        <v>1</v>
      </c>
      <c r="N82" s="9">
        <v>8</v>
      </c>
      <c r="O82" s="8">
        <v>5</v>
      </c>
      <c r="P82" s="8">
        <v>4</v>
      </c>
      <c r="Q82" s="8">
        <v>3</v>
      </c>
      <c r="R82" s="8">
        <v>2</v>
      </c>
      <c r="S82" s="8">
        <v>2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</row>
    <row r="83" spans="1:76" s="18" customFormat="1">
      <c r="A83" s="18">
        <v>82</v>
      </c>
      <c r="B83" s="18" t="s">
        <v>26</v>
      </c>
      <c r="C83" s="18" t="s">
        <v>14</v>
      </c>
      <c r="D83" s="18" t="s">
        <v>33</v>
      </c>
      <c r="E83" s="18" t="s">
        <v>16</v>
      </c>
      <c r="F83" s="18" t="s">
        <v>34</v>
      </c>
      <c r="G83" s="19">
        <v>31</v>
      </c>
      <c r="H83" s="19">
        <f t="shared" si="44"/>
        <v>15</v>
      </c>
      <c r="I83" s="19">
        <f t="shared" ref="I83:I84" si="56">IF(AND(G83&lt;&gt;"",H83&lt;&gt;""),G83-H83,"")</f>
        <v>16</v>
      </c>
      <c r="J83" s="19">
        <f t="shared" si="46"/>
        <v>20</v>
      </c>
      <c r="K83" s="19"/>
      <c r="L83" s="19">
        <v>1</v>
      </c>
      <c r="M83" s="19"/>
      <c r="N83" s="19">
        <v>8</v>
      </c>
      <c r="O83" s="18">
        <v>3</v>
      </c>
      <c r="P83" s="18">
        <v>2</v>
      </c>
      <c r="Q83" s="18">
        <v>2</v>
      </c>
      <c r="R83" s="18">
        <v>2</v>
      </c>
      <c r="S83" s="18">
        <v>1</v>
      </c>
      <c r="T83" s="18">
        <v>1</v>
      </c>
      <c r="U83" s="18">
        <v>1</v>
      </c>
      <c r="V83" s="18">
        <v>1</v>
      </c>
      <c r="W83" s="18">
        <v>1</v>
      </c>
      <c r="X83" s="18">
        <v>1</v>
      </c>
      <c r="Y83" s="18">
        <v>1</v>
      </c>
      <c r="Z83" s="18">
        <v>1</v>
      </c>
      <c r="AA83" s="18">
        <v>1</v>
      </c>
      <c r="AB83" s="18">
        <v>1</v>
      </c>
      <c r="AC83" s="18">
        <v>1</v>
      </c>
      <c r="BW83" s="18">
        <f>SUM(O83:BV83)*N83</f>
        <v>160</v>
      </c>
      <c r="BX83" s="18">
        <f>COUNT(O83:BV83)</f>
        <v>15</v>
      </c>
    </row>
    <row r="84" spans="1:76" s="18" customFormat="1">
      <c r="A84" s="18">
        <v>83</v>
      </c>
      <c r="B84" s="18" t="s">
        <v>28</v>
      </c>
      <c r="C84" s="18" t="s">
        <v>14</v>
      </c>
      <c r="D84" s="18" t="s">
        <v>33</v>
      </c>
      <c r="E84" s="18" t="s">
        <v>16</v>
      </c>
      <c r="F84" s="18" t="s">
        <v>34</v>
      </c>
      <c r="G84" s="19">
        <v>54</v>
      </c>
      <c r="H84" s="19">
        <f t="shared" si="44"/>
        <v>16</v>
      </c>
      <c r="I84" s="19">
        <f t="shared" si="56"/>
        <v>38</v>
      </c>
      <c r="J84" s="19">
        <f t="shared" si="46"/>
        <v>21</v>
      </c>
      <c r="K84" s="19">
        <f t="shared" ref="K84:K85" si="57">J84-J83</f>
        <v>1</v>
      </c>
      <c r="L84" s="19">
        <v>1</v>
      </c>
      <c r="M84" s="19"/>
      <c r="N84" s="19">
        <v>8</v>
      </c>
      <c r="O84" s="18">
        <v>3</v>
      </c>
      <c r="P84" s="18">
        <v>2</v>
      </c>
      <c r="Q84" s="18">
        <v>2</v>
      </c>
      <c r="R84" s="18">
        <v>2</v>
      </c>
      <c r="S84" s="18">
        <v>1</v>
      </c>
      <c r="T84" s="18">
        <v>1</v>
      </c>
      <c r="U84" s="18">
        <v>1</v>
      </c>
      <c r="V84" s="18">
        <v>1</v>
      </c>
      <c r="W84" s="18">
        <v>1</v>
      </c>
      <c r="X84" s="18">
        <v>1</v>
      </c>
      <c r="Y84" s="18">
        <v>1</v>
      </c>
      <c r="Z84" s="18">
        <v>1</v>
      </c>
      <c r="AA84" s="18">
        <v>1</v>
      </c>
      <c r="AB84" s="18">
        <v>1</v>
      </c>
      <c r="AC84" s="18">
        <v>1</v>
      </c>
      <c r="AD84" s="18">
        <v>1</v>
      </c>
    </row>
    <row r="85" spans="1:76" s="18" customFormat="1">
      <c r="A85" s="18">
        <v>84</v>
      </c>
      <c r="B85" s="8" t="s">
        <v>63</v>
      </c>
      <c r="C85" s="8" t="s">
        <v>14</v>
      </c>
      <c r="D85" s="8" t="s">
        <v>33</v>
      </c>
      <c r="E85" s="8" t="s">
        <v>16</v>
      </c>
      <c r="F85" s="8" t="s">
        <v>34</v>
      </c>
      <c r="G85" s="9"/>
      <c r="H85" s="9">
        <f t="shared" si="44"/>
        <v>12</v>
      </c>
      <c r="I85" s="9"/>
      <c r="J85" s="9">
        <f>SUMIF(O85:BV85,"&lt;&gt;")*L85*M85</f>
        <v>23</v>
      </c>
      <c r="K85" s="9">
        <f t="shared" si="57"/>
        <v>2</v>
      </c>
      <c r="L85" s="9">
        <v>1</v>
      </c>
      <c r="M85" s="9">
        <v>1</v>
      </c>
      <c r="N85" s="9">
        <v>8</v>
      </c>
      <c r="O85" s="8">
        <v>5</v>
      </c>
      <c r="P85" s="8">
        <v>4</v>
      </c>
      <c r="Q85" s="8">
        <v>3</v>
      </c>
      <c r="R85" s="8">
        <v>2</v>
      </c>
      <c r="S85" s="8">
        <v>2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</row>
    <row r="86" spans="1:76" s="18" customFormat="1">
      <c r="A86" s="18">
        <v>85</v>
      </c>
      <c r="B86" s="18" t="s">
        <v>26</v>
      </c>
      <c r="C86" s="18" t="s">
        <v>32</v>
      </c>
      <c r="D86" s="18" t="s">
        <v>33</v>
      </c>
      <c r="E86" s="18" t="s">
        <v>16</v>
      </c>
      <c r="F86" s="18" t="s">
        <v>34</v>
      </c>
      <c r="G86" s="19">
        <v>13</v>
      </c>
      <c r="H86" s="19">
        <f t="shared" si="44"/>
        <v>12</v>
      </c>
      <c r="I86" s="19">
        <f t="shared" ref="I86:I87" si="58">IF(AND(G86&lt;&gt;"",H86&lt;&gt;""),G86-H86,"")</f>
        <v>1</v>
      </c>
      <c r="J86" s="19">
        <f t="shared" si="46"/>
        <v>16</v>
      </c>
      <c r="K86" s="19"/>
      <c r="L86" s="19">
        <v>2</v>
      </c>
      <c r="M86" s="19"/>
      <c r="N86" s="19">
        <v>8</v>
      </c>
      <c r="O86" s="18">
        <v>3</v>
      </c>
      <c r="P86" s="18">
        <v>2</v>
      </c>
      <c r="Q86" s="18">
        <v>2</v>
      </c>
      <c r="R86" s="18">
        <v>1</v>
      </c>
      <c r="S86" s="18">
        <v>1</v>
      </c>
      <c r="T86" s="18">
        <v>1</v>
      </c>
      <c r="U86" s="18">
        <v>1</v>
      </c>
      <c r="V86" s="18">
        <v>1</v>
      </c>
      <c r="W86" s="18">
        <v>1</v>
      </c>
      <c r="X86" s="18">
        <v>1</v>
      </c>
      <c r="Y86" s="18">
        <v>1</v>
      </c>
      <c r="Z86" s="18">
        <v>1</v>
      </c>
      <c r="BW86" s="18">
        <f>SUM(O86:BV86)*N86</f>
        <v>128</v>
      </c>
      <c r="BX86" s="18">
        <f>COUNT(O86:BV86)</f>
        <v>12</v>
      </c>
    </row>
    <row r="87" spans="1:76" s="18" customFormat="1">
      <c r="A87" s="18">
        <v>86</v>
      </c>
      <c r="B87" s="18" t="s">
        <v>28</v>
      </c>
      <c r="C87" s="18" t="s">
        <v>32</v>
      </c>
      <c r="D87" s="18" t="s">
        <v>33</v>
      </c>
      <c r="E87" s="18" t="s">
        <v>16</v>
      </c>
      <c r="F87" s="18" t="s">
        <v>34</v>
      </c>
      <c r="G87" s="19">
        <v>24</v>
      </c>
      <c r="H87" s="19">
        <f t="shared" si="44"/>
        <v>12</v>
      </c>
      <c r="I87" s="19">
        <f t="shared" si="58"/>
        <v>12</v>
      </c>
      <c r="J87" s="19">
        <f t="shared" si="46"/>
        <v>16</v>
      </c>
      <c r="K87" s="19">
        <f t="shared" ref="K87:K88" si="59">J87-J86</f>
        <v>0</v>
      </c>
      <c r="L87" s="19">
        <v>2</v>
      </c>
      <c r="M87" s="19"/>
      <c r="N87" s="19">
        <v>8</v>
      </c>
      <c r="O87" s="18">
        <v>3</v>
      </c>
      <c r="P87" s="18">
        <v>2</v>
      </c>
      <c r="Q87" s="18">
        <v>2</v>
      </c>
      <c r="R87" s="18">
        <v>1</v>
      </c>
      <c r="S87" s="18">
        <v>1</v>
      </c>
      <c r="T87" s="18">
        <v>1</v>
      </c>
      <c r="U87" s="18">
        <v>1</v>
      </c>
      <c r="V87" s="18">
        <v>1</v>
      </c>
      <c r="W87" s="18">
        <v>1</v>
      </c>
      <c r="X87" s="18">
        <v>1</v>
      </c>
      <c r="Y87" s="18">
        <v>1</v>
      </c>
      <c r="Z87" s="18">
        <v>1</v>
      </c>
    </row>
    <row r="88" spans="1:76" s="18" customFormat="1">
      <c r="A88" s="18">
        <v>87</v>
      </c>
      <c r="B88" s="8" t="s">
        <v>63</v>
      </c>
      <c r="C88" s="8" t="s">
        <v>32</v>
      </c>
      <c r="D88" s="8" t="s">
        <v>33</v>
      </c>
      <c r="E88" s="8" t="s">
        <v>16</v>
      </c>
      <c r="F88" s="8" t="s">
        <v>34</v>
      </c>
      <c r="G88" s="9"/>
      <c r="H88" s="9">
        <f t="shared" si="44"/>
        <v>8</v>
      </c>
      <c r="I88" s="9"/>
      <c r="J88" s="9">
        <f>SUMIF(O88:BV88,"&lt;&gt;")*L88*M88</f>
        <v>19</v>
      </c>
      <c r="K88" s="9">
        <f t="shared" si="59"/>
        <v>3</v>
      </c>
      <c r="L88" s="9">
        <v>2</v>
      </c>
      <c r="M88" s="9">
        <v>0.5</v>
      </c>
      <c r="N88" s="9">
        <v>8</v>
      </c>
      <c r="O88" s="8">
        <v>5</v>
      </c>
      <c r="P88" s="8">
        <v>4</v>
      </c>
      <c r="Q88" s="8">
        <v>3</v>
      </c>
      <c r="R88" s="8">
        <v>2</v>
      </c>
      <c r="S88" s="8">
        <v>2</v>
      </c>
      <c r="T88" s="8">
        <v>1</v>
      </c>
      <c r="U88" s="8">
        <v>1</v>
      </c>
      <c r="V88" s="8">
        <v>1</v>
      </c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</row>
    <row r="89" spans="1:76" s="18" customFormat="1">
      <c r="A89" s="18">
        <v>88</v>
      </c>
      <c r="B89" s="18" t="s">
        <v>26</v>
      </c>
      <c r="C89" s="18" t="s">
        <v>19</v>
      </c>
      <c r="D89" s="18" t="s">
        <v>36</v>
      </c>
      <c r="E89" s="18" t="s">
        <v>16</v>
      </c>
      <c r="F89" s="18" t="s">
        <v>34</v>
      </c>
      <c r="G89" s="19">
        <v>37</v>
      </c>
      <c r="H89" s="19">
        <f t="shared" si="44"/>
        <v>20</v>
      </c>
      <c r="I89" s="19">
        <f t="shared" ref="I89:I90" si="60">IF(AND(G89&lt;&gt;"",H89&lt;&gt;""),G89-H89,"")</f>
        <v>17</v>
      </c>
      <c r="J89" s="19">
        <f t="shared" si="46"/>
        <v>26</v>
      </c>
      <c r="K89" s="19"/>
      <c r="L89" s="19">
        <v>1</v>
      </c>
      <c r="M89" s="19"/>
      <c r="N89" s="19">
        <v>8</v>
      </c>
      <c r="O89" s="18">
        <v>3</v>
      </c>
      <c r="P89" s="18">
        <v>2</v>
      </c>
      <c r="Q89" s="18">
        <v>2</v>
      </c>
      <c r="R89" s="18">
        <v>2</v>
      </c>
      <c r="S89" s="18">
        <v>2</v>
      </c>
      <c r="T89" s="18">
        <v>1</v>
      </c>
      <c r="U89" s="18">
        <v>1</v>
      </c>
      <c r="V89" s="18">
        <v>1</v>
      </c>
      <c r="W89" s="18">
        <v>1</v>
      </c>
      <c r="X89" s="18">
        <v>1</v>
      </c>
      <c r="Y89" s="18">
        <v>1</v>
      </c>
      <c r="Z89" s="18">
        <v>1</v>
      </c>
      <c r="AA89" s="18">
        <v>1</v>
      </c>
      <c r="AB89" s="18">
        <v>1</v>
      </c>
      <c r="AC89" s="18">
        <v>1</v>
      </c>
      <c r="AD89" s="18">
        <v>1</v>
      </c>
      <c r="AE89" s="18">
        <v>1</v>
      </c>
      <c r="AF89" s="18">
        <v>1</v>
      </c>
      <c r="AG89" s="18">
        <v>1</v>
      </c>
      <c r="AH89" s="18">
        <v>1</v>
      </c>
      <c r="BW89" s="18">
        <f>SUM(O89:BV89)*N89</f>
        <v>208</v>
      </c>
      <c r="BX89" s="18">
        <f>COUNT(O89:BV89)</f>
        <v>20</v>
      </c>
    </row>
    <row r="90" spans="1:76" s="18" customFormat="1">
      <c r="A90" s="18">
        <v>89</v>
      </c>
      <c r="B90" s="18" t="s">
        <v>28</v>
      </c>
      <c r="C90" s="18" t="s">
        <v>19</v>
      </c>
      <c r="D90" s="18" t="s">
        <v>36</v>
      </c>
      <c r="E90" s="18" t="s">
        <v>16</v>
      </c>
      <c r="F90" s="18" t="s">
        <v>34</v>
      </c>
      <c r="G90" s="19">
        <v>33</v>
      </c>
      <c r="H90" s="19">
        <f t="shared" si="44"/>
        <v>20</v>
      </c>
      <c r="I90" s="19">
        <f t="shared" si="60"/>
        <v>13</v>
      </c>
      <c r="J90" s="19">
        <f t="shared" si="46"/>
        <v>26</v>
      </c>
      <c r="K90" s="19">
        <f t="shared" ref="K90:K91" si="61">J90-J89</f>
        <v>0</v>
      </c>
      <c r="L90" s="19">
        <v>1</v>
      </c>
      <c r="M90" s="19"/>
      <c r="N90" s="19">
        <v>8</v>
      </c>
      <c r="O90" s="18">
        <v>3</v>
      </c>
      <c r="P90" s="18">
        <v>2</v>
      </c>
      <c r="Q90" s="18">
        <v>2</v>
      </c>
      <c r="R90" s="18">
        <v>2</v>
      </c>
      <c r="S90" s="18">
        <v>2</v>
      </c>
      <c r="T90" s="18">
        <v>1</v>
      </c>
      <c r="U90" s="18">
        <v>1</v>
      </c>
      <c r="V90" s="18">
        <v>1</v>
      </c>
      <c r="W90" s="18">
        <v>1</v>
      </c>
      <c r="X90" s="18">
        <v>1</v>
      </c>
      <c r="Y90" s="18">
        <v>1</v>
      </c>
      <c r="Z90" s="18">
        <v>1</v>
      </c>
      <c r="AA90" s="18">
        <v>1</v>
      </c>
      <c r="AB90" s="18">
        <v>1</v>
      </c>
      <c r="AC90" s="18">
        <v>1</v>
      </c>
      <c r="AD90" s="18">
        <v>1</v>
      </c>
      <c r="AE90" s="18">
        <v>1</v>
      </c>
      <c r="AF90" s="18">
        <v>1</v>
      </c>
      <c r="AG90" s="18">
        <v>1</v>
      </c>
      <c r="AH90" s="18">
        <v>1</v>
      </c>
    </row>
    <row r="91" spans="1:76" s="18" customFormat="1">
      <c r="A91" s="18">
        <v>90</v>
      </c>
      <c r="B91" s="8" t="s">
        <v>63</v>
      </c>
      <c r="C91" s="8" t="s">
        <v>19</v>
      </c>
      <c r="D91" s="8" t="s">
        <v>36</v>
      </c>
      <c r="E91" s="8" t="s">
        <v>16</v>
      </c>
      <c r="F91" s="8" t="s">
        <v>34</v>
      </c>
      <c r="G91" s="9"/>
      <c r="H91" s="9">
        <f t="shared" si="44"/>
        <v>15</v>
      </c>
      <c r="I91" s="9"/>
      <c r="J91" s="9">
        <f>SUMIF(O91:BV91,"&lt;&gt;")*L91*M91</f>
        <v>26</v>
      </c>
      <c r="K91" s="9">
        <f t="shared" si="61"/>
        <v>0</v>
      </c>
      <c r="L91" s="9">
        <v>1</v>
      </c>
      <c r="M91" s="9">
        <v>1</v>
      </c>
      <c r="N91" s="9">
        <v>8</v>
      </c>
      <c r="O91" s="8">
        <v>5</v>
      </c>
      <c r="P91" s="8">
        <v>4</v>
      </c>
      <c r="Q91" s="8">
        <v>3</v>
      </c>
      <c r="R91" s="8">
        <v>2</v>
      </c>
      <c r="S91" s="8">
        <v>2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</row>
    <row r="92" spans="1:76" s="18" customFormat="1">
      <c r="A92" s="18">
        <v>91</v>
      </c>
      <c r="B92" s="18" t="s">
        <v>26</v>
      </c>
      <c r="C92" s="18" t="s">
        <v>14</v>
      </c>
      <c r="D92" s="18" t="s">
        <v>36</v>
      </c>
      <c r="E92" s="18" t="s">
        <v>16</v>
      </c>
      <c r="F92" s="18" t="s">
        <v>34</v>
      </c>
      <c r="G92" s="19">
        <v>33</v>
      </c>
      <c r="H92" s="19">
        <f t="shared" si="44"/>
        <v>15</v>
      </c>
      <c r="I92" s="19">
        <f t="shared" ref="I92:I93" si="62">IF(AND(G92&lt;&gt;"",H92&lt;&gt;""),G92-H92,"")</f>
        <v>18</v>
      </c>
      <c r="J92" s="19">
        <f t="shared" si="46"/>
        <v>20</v>
      </c>
      <c r="K92" s="19"/>
      <c r="L92" s="19">
        <v>1</v>
      </c>
      <c r="M92" s="19"/>
      <c r="N92" s="19">
        <v>8</v>
      </c>
      <c r="O92" s="18">
        <v>3</v>
      </c>
      <c r="P92" s="18">
        <v>2</v>
      </c>
      <c r="Q92" s="18">
        <v>2</v>
      </c>
      <c r="R92" s="18">
        <v>2</v>
      </c>
      <c r="S92" s="18">
        <v>1</v>
      </c>
      <c r="T92" s="18">
        <v>1</v>
      </c>
      <c r="U92" s="18">
        <v>1</v>
      </c>
      <c r="V92" s="18">
        <v>1</v>
      </c>
      <c r="W92" s="18">
        <v>1</v>
      </c>
      <c r="X92" s="18">
        <v>1</v>
      </c>
      <c r="Y92" s="18">
        <v>1</v>
      </c>
      <c r="Z92" s="18">
        <v>1</v>
      </c>
      <c r="AA92" s="18">
        <v>1</v>
      </c>
      <c r="AB92" s="18">
        <v>1</v>
      </c>
      <c r="AC92" s="18">
        <v>1</v>
      </c>
      <c r="BW92" s="18">
        <f>SUM(O92:BV92)*N92</f>
        <v>160</v>
      </c>
      <c r="BX92" s="18">
        <f>COUNT(O92:BV92)</f>
        <v>15</v>
      </c>
    </row>
    <row r="93" spans="1:76" s="18" customFormat="1">
      <c r="A93" s="18">
        <v>92</v>
      </c>
      <c r="B93" s="18" t="s">
        <v>28</v>
      </c>
      <c r="C93" s="18" t="s">
        <v>14</v>
      </c>
      <c r="D93" s="18" t="s">
        <v>36</v>
      </c>
      <c r="E93" s="18" t="s">
        <v>16</v>
      </c>
      <c r="F93" s="18" t="s">
        <v>34</v>
      </c>
      <c r="G93" s="19">
        <v>31</v>
      </c>
      <c r="H93" s="19">
        <f t="shared" si="44"/>
        <v>16</v>
      </c>
      <c r="I93" s="19">
        <f t="shared" si="62"/>
        <v>15</v>
      </c>
      <c r="J93" s="19">
        <f t="shared" si="46"/>
        <v>21</v>
      </c>
      <c r="K93" s="19">
        <f t="shared" ref="K93:K94" si="63">J93-J92</f>
        <v>1</v>
      </c>
      <c r="L93" s="19">
        <v>1</v>
      </c>
      <c r="M93" s="19"/>
      <c r="N93" s="19">
        <v>8</v>
      </c>
      <c r="O93" s="18">
        <v>3</v>
      </c>
      <c r="P93" s="18">
        <v>2</v>
      </c>
      <c r="Q93" s="18">
        <v>2</v>
      </c>
      <c r="R93" s="18">
        <v>2</v>
      </c>
      <c r="S93" s="18">
        <v>1</v>
      </c>
      <c r="T93" s="18">
        <v>1</v>
      </c>
      <c r="U93" s="18">
        <v>1</v>
      </c>
      <c r="V93" s="18">
        <v>1</v>
      </c>
      <c r="W93" s="18">
        <v>1</v>
      </c>
      <c r="X93" s="18">
        <v>1</v>
      </c>
      <c r="Y93" s="18">
        <v>1</v>
      </c>
      <c r="Z93" s="18">
        <v>1</v>
      </c>
      <c r="AA93" s="18">
        <v>1</v>
      </c>
      <c r="AB93" s="18">
        <v>1</v>
      </c>
      <c r="AC93" s="18">
        <v>1</v>
      </c>
      <c r="AD93" s="18">
        <v>1</v>
      </c>
    </row>
    <row r="94" spans="1:76" s="18" customFormat="1">
      <c r="A94" s="18">
        <v>93</v>
      </c>
      <c r="B94" s="8" t="s">
        <v>63</v>
      </c>
      <c r="C94" s="8" t="s">
        <v>14</v>
      </c>
      <c r="D94" s="8" t="s">
        <v>36</v>
      </c>
      <c r="E94" s="8" t="s">
        <v>16</v>
      </c>
      <c r="F94" s="8" t="s">
        <v>34</v>
      </c>
      <c r="G94" s="9"/>
      <c r="H94" s="9">
        <f t="shared" si="44"/>
        <v>12</v>
      </c>
      <c r="I94" s="9"/>
      <c r="J94" s="9">
        <f>SUMIF(O94:BV94,"&lt;&gt;")*L94*M94</f>
        <v>23</v>
      </c>
      <c r="K94" s="9">
        <f t="shared" si="63"/>
        <v>2</v>
      </c>
      <c r="L94" s="9">
        <v>1</v>
      </c>
      <c r="M94" s="9">
        <v>1</v>
      </c>
      <c r="N94" s="9">
        <v>8</v>
      </c>
      <c r="O94" s="8">
        <v>5</v>
      </c>
      <c r="P94" s="8">
        <v>4</v>
      </c>
      <c r="Q94" s="8">
        <v>3</v>
      </c>
      <c r="R94" s="8">
        <v>2</v>
      </c>
      <c r="S94" s="8">
        <v>2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</row>
    <row r="95" spans="1:76" s="18" customFormat="1">
      <c r="A95" s="18">
        <v>94</v>
      </c>
      <c r="B95" s="18" t="s">
        <v>26</v>
      </c>
      <c r="C95" s="18" t="s">
        <v>32</v>
      </c>
      <c r="D95" s="18" t="s">
        <v>36</v>
      </c>
      <c r="E95" s="18" t="s">
        <v>16</v>
      </c>
      <c r="F95" s="18" t="s">
        <v>34</v>
      </c>
      <c r="G95" s="19">
        <v>14</v>
      </c>
      <c r="H95" s="19">
        <f t="shared" si="44"/>
        <v>12</v>
      </c>
      <c r="I95" s="19">
        <f t="shared" ref="I95:I96" si="64">IF(AND(G95&lt;&gt;"",H95&lt;&gt;""),G95-H95,"")</f>
        <v>2</v>
      </c>
      <c r="J95" s="19">
        <f t="shared" si="46"/>
        <v>16</v>
      </c>
      <c r="K95" s="19"/>
      <c r="L95" s="19">
        <v>2</v>
      </c>
      <c r="M95" s="19"/>
      <c r="N95" s="19">
        <v>8</v>
      </c>
      <c r="O95" s="18">
        <v>3</v>
      </c>
      <c r="P95" s="18">
        <v>2</v>
      </c>
      <c r="Q95" s="18">
        <v>2</v>
      </c>
      <c r="R95" s="18">
        <v>1</v>
      </c>
      <c r="S95" s="18">
        <v>1</v>
      </c>
      <c r="T95" s="18">
        <v>1</v>
      </c>
      <c r="U95" s="18">
        <v>1</v>
      </c>
      <c r="V95" s="18">
        <v>1</v>
      </c>
      <c r="W95" s="18">
        <v>1</v>
      </c>
      <c r="X95" s="18">
        <v>1</v>
      </c>
      <c r="Y95" s="18">
        <v>1</v>
      </c>
      <c r="Z95" s="18">
        <v>1</v>
      </c>
      <c r="BW95" s="18">
        <f>SUM(O95:BV95)*N95</f>
        <v>128</v>
      </c>
      <c r="BX95" s="18">
        <f>COUNT(O95:BV95)</f>
        <v>12</v>
      </c>
    </row>
    <row r="96" spans="1:76" s="18" customFormat="1">
      <c r="A96" s="18">
        <v>95</v>
      </c>
      <c r="B96" s="18" t="s">
        <v>28</v>
      </c>
      <c r="C96" s="18" t="s">
        <v>32</v>
      </c>
      <c r="D96" s="18" t="s">
        <v>36</v>
      </c>
      <c r="E96" s="18" t="s">
        <v>16</v>
      </c>
      <c r="F96" s="18" t="s">
        <v>34</v>
      </c>
      <c r="G96" s="19">
        <v>20</v>
      </c>
      <c r="H96" s="19">
        <f t="shared" si="44"/>
        <v>12</v>
      </c>
      <c r="I96" s="19">
        <f t="shared" si="64"/>
        <v>8</v>
      </c>
      <c r="J96" s="19">
        <f t="shared" si="46"/>
        <v>16</v>
      </c>
      <c r="K96" s="19">
        <f t="shared" ref="K96:K97" si="65">J96-J95</f>
        <v>0</v>
      </c>
      <c r="L96" s="19">
        <v>2</v>
      </c>
      <c r="M96" s="19"/>
      <c r="N96" s="19">
        <v>8</v>
      </c>
      <c r="O96" s="18">
        <v>3</v>
      </c>
      <c r="P96" s="18">
        <v>2</v>
      </c>
      <c r="Q96" s="18">
        <v>2</v>
      </c>
      <c r="R96" s="18">
        <v>1</v>
      </c>
      <c r="S96" s="18">
        <v>1</v>
      </c>
      <c r="T96" s="18">
        <v>1</v>
      </c>
      <c r="U96" s="18">
        <v>1</v>
      </c>
      <c r="V96" s="18">
        <v>1</v>
      </c>
      <c r="W96" s="18">
        <v>1</v>
      </c>
      <c r="X96" s="18">
        <v>1</v>
      </c>
      <c r="Y96" s="18">
        <v>1</v>
      </c>
      <c r="Z96" s="18">
        <v>1</v>
      </c>
    </row>
    <row r="97" spans="1:76" s="18" customFormat="1">
      <c r="A97" s="18">
        <v>96</v>
      </c>
      <c r="B97" s="8" t="s">
        <v>63</v>
      </c>
      <c r="C97" s="8" t="s">
        <v>32</v>
      </c>
      <c r="D97" s="8" t="s">
        <v>36</v>
      </c>
      <c r="E97" s="8" t="s">
        <v>16</v>
      </c>
      <c r="F97" s="8" t="s">
        <v>34</v>
      </c>
      <c r="G97" s="9"/>
      <c r="H97" s="9">
        <f t="shared" si="44"/>
        <v>8</v>
      </c>
      <c r="I97" s="9"/>
      <c r="J97" s="9">
        <f>SUMIF(O97:BV97,"&lt;&gt;")*L97*M97</f>
        <v>19</v>
      </c>
      <c r="K97" s="9">
        <f t="shared" si="65"/>
        <v>3</v>
      </c>
      <c r="L97" s="9">
        <v>2</v>
      </c>
      <c r="M97" s="9">
        <v>0.5</v>
      </c>
      <c r="N97" s="9">
        <v>8</v>
      </c>
      <c r="O97" s="8">
        <v>5</v>
      </c>
      <c r="P97" s="8">
        <v>4</v>
      </c>
      <c r="Q97" s="8">
        <v>3</v>
      </c>
      <c r="R97" s="8">
        <v>2</v>
      </c>
      <c r="S97" s="8">
        <v>2</v>
      </c>
      <c r="T97" s="8">
        <v>1</v>
      </c>
      <c r="U97" s="8">
        <v>1</v>
      </c>
      <c r="V97" s="8">
        <v>1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</row>
    <row r="98" spans="1:76" s="18" customFormat="1">
      <c r="A98" s="18">
        <v>97</v>
      </c>
      <c r="B98" s="18" t="s">
        <v>26</v>
      </c>
      <c r="C98" s="18" t="s">
        <v>19</v>
      </c>
      <c r="D98" s="18" t="s">
        <v>37</v>
      </c>
      <c r="E98" s="18" t="s">
        <v>16</v>
      </c>
      <c r="F98" s="18" t="s">
        <v>34</v>
      </c>
      <c r="G98" s="19">
        <v>43</v>
      </c>
      <c r="H98" s="19">
        <f t="shared" si="44"/>
        <v>20</v>
      </c>
      <c r="I98" s="19">
        <f t="shared" ref="I98:I99" si="66">IF(AND(G98&lt;&gt;"",H98&lt;&gt;""),G98-H98,"")</f>
        <v>23</v>
      </c>
      <c r="J98" s="19">
        <f t="shared" si="46"/>
        <v>26</v>
      </c>
      <c r="K98" s="19"/>
      <c r="L98" s="19">
        <v>1</v>
      </c>
      <c r="M98" s="19"/>
      <c r="N98" s="19">
        <v>8</v>
      </c>
      <c r="O98" s="18">
        <v>3</v>
      </c>
      <c r="P98" s="18">
        <v>2</v>
      </c>
      <c r="Q98" s="18">
        <v>2</v>
      </c>
      <c r="R98" s="18">
        <v>2</v>
      </c>
      <c r="S98" s="18">
        <v>2</v>
      </c>
      <c r="T98" s="18">
        <v>1</v>
      </c>
      <c r="U98" s="18">
        <v>1</v>
      </c>
      <c r="V98" s="18">
        <v>1</v>
      </c>
      <c r="W98" s="18">
        <v>1</v>
      </c>
      <c r="X98" s="18">
        <v>1</v>
      </c>
      <c r="Y98" s="18">
        <v>1</v>
      </c>
      <c r="Z98" s="18">
        <v>1</v>
      </c>
      <c r="AA98" s="18">
        <v>1</v>
      </c>
      <c r="AB98" s="18">
        <v>1</v>
      </c>
      <c r="AC98" s="18">
        <v>1</v>
      </c>
      <c r="AD98" s="18">
        <v>1</v>
      </c>
      <c r="AE98" s="18">
        <v>1</v>
      </c>
      <c r="AF98" s="18">
        <v>1</v>
      </c>
      <c r="AG98" s="18">
        <v>1</v>
      </c>
      <c r="AH98" s="18">
        <v>1</v>
      </c>
      <c r="BW98" s="18">
        <f>SUM(O98:BV98)*N98</f>
        <v>208</v>
      </c>
      <c r="BX98" s="18">
        <f>COUNT(O98:BV98)</f>
        <v>20</v>
      </c>
    </row>
    <row r="99" spans="1:76" s="18" customFormat="1">
      <c r="A99" s="18">
        <v>98</v>
      </c>
      <c r="B99" s="18" t="s">
        <v>28</v>
      </c>
      <c r="C99" s="18" t="s">
        <v>19</v>
      </c>
      <c r="D99" s="18" t="s">
        <v>37</v>
      </c>
      <c r="E99" s="18" t="s">
        <v>16</v>
      </c>
      <c r="F99" s="18" t="s">
        <v>34</v>
      </c>
      <c r="G99" s="19">
        <v>43</v>
      </c>
      <c r="H99" s="19">
        <f t="shared" si="44"/>
        <v>20</v>
      </c>
      <c r="I99" s="19">
        <f t="shared" si="66"/>
        <v>23</v>
      </c>
      <c r="J99" s="19">
        <f t="shared" si="46"/>
        <v>26</v>
      </c>
      <c r="K99" s="19">
        <f t="shared" ref="K99:K100" si="67">J99-J98</f>
        <v>0</v>
      </c>
      <c r="L99" s="19">
        <v>1</v>
      </c>
      <c r="M99" s="19"/>
      <c r="N99" s="19">
        <v>8</v>
      </c>
      <c r="O99" s="18">
        <v>3</v>
      </c>
      <c r="P99" s="18">
        <v>2</v>
      </c>
      <c r="Q99" s="18">
        <v>2</v>
      </c>
      <c r="R99" s="18">
        <v>2</v>
      </c>
      <c r="S99" s="18">
        <v>2</v>
      </c>
      <c r="T99" s="18">
        <v>1</v>
      </c>
      <c r="U99" s="18">
        <v>1</v>
      </c>
      <c r="V99" s="18">
        <v>1</v>
      </c>
      <c r="W99" s="18">
        <v>1</v>
      </c>
      <c r="X99" s="18">
        <v>1</v>
      </c>
      <c r="Y99" s="18">
        <v>1</v>
      </c>
      <c r="Z99" s="18">
        <v>1</v>
      </c>
      <c r="AA99" s="18">
        <v>1</v>
      </c>
      <c r="AB99" s="18">
        <v>1</v>
      </c>
      <c r="AC99" s="18">
        <v>1</v>
      </c>
      <c r="AD99" s="18">
        <v>1</v>
      </c>
      <c r="AE99" s="18">
        <v>1</v>
      </c>
      <c r="AF99" s="18">
        <v>1</v>
      </c>
      <c r="AG99" s="18">
        <v>1</v>
      </c>
      <c r="AH99" s="18">
        <v>1</v>
      </c>
    </row>
    <row r="100" spans="1:76" s="18" customFormat="1">
      <c r="A100" s="18">
        <v>99</v>
      </c>
      <c r="B100" s="8" t="s">
        <v>63</v>
      </c>
      <c r="C100" s="8" t="s">
        <v>19</v>
      </c>
      <c r="D100" s="8" t="s">
        <v>37</v>
      </c>
      <c r="E100" s="8" t="s">
        <v>16</v>
      </c>
      <c r="F100" s="8" t="s">
        <v>34</v>
      </c>
      <c r="G100" s="9"/>
      <c r="H100" s="9">
        <f t="shared" si="44"/>
        <v>15</v>
      </c>
      <c r="I100" s="9"/>
      <c r="J100" s="9">
        <f>SUMIF(O100:BV100,"&lt;&gt;")*L100*M100</f>
        <v>26</v>
      </c>
      <c r="K100" s="9">
        <f t="shared" si="67"/>
        <v>0</v>
      </c>
      <c r="L100" s="9">
        <v>1</v>
      </c>
      <c r="M100" s="9">
        <v>1</v>
      </c>
      <c r="N100" s="9">
        <v>8</v>
      </c>
      <c r="O100" s="8">
        <v>5</v>
      </c>
      <c r="P100" s="8">
        <v>4</v>
      </c>
      <c r="Q100" s="8">
        <v>3</v>
      </c>
      <c r="R100" s="8">
        <v>2</v>
      </c>
      <c r="S100" s="8">
        <v>2</v>
      </c>
      <c r="T100" s="8">
        <v>1</v>
      </c>
      <c r="U100" s="8">
        <v>1</v>
      </c>
      <c r="V100" s="8">
        <v>1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</row>
    <row r="101" spans="1:76" s="18" customFormat="1">
      <c r="A101" s="18">
        <v>100</v>
      </c>
      <c r="B101" s="18" t="s">
        <v>26</v>
      </c>
      <c r="C101" s="18" t="s">
        <v>14</v>
      </c>
      <c r="D101" s="18" t="s">
        <v>37</v>
      </c>
      <c r="E101" s="18" t="s">
        <v>16</v>
      </c>
      <c r="F101" s="18" t="s">
        <v>34</v>
      </c>
      <c r="G101" s="19">
        <v>44</v>
      </c>
      <c r="H101" s="19">
        <f t="shared" si="44"/>
        <v>15</v>
      </c>
      <c r="I101" s="19">
        <f t="shared" ref="I101:I102" si="68">IF(AND(G101&lt;&gt;"",H101&lt;&gt;""),G101-H101,"")</f>
        <v>29</v>
      </c>
      <c r="J101" s="19">
        <f t="shared" si="46"/>
        <v>20</v>
      </c>
      <c r="K101" s="19"/>
      <c r="L101" s="19">
        <v>1</v>
      </c>
      <c r="M101" s="19"/>
      <c r="N101" s="19">
        <v>8</v>
      </c>
      <c r="O101" s="18">
        <v>3</v>
      </c>
      <c r="P101" s="18">
        <v>2</v>
      </c>
      <c r="Q101" s="18">
        <v>2</v>
      </c>
      <c r="R101" s="18">
        <v>2</v>
      </c>
      <c r="S101" s="18">
        <v>1</v>
      </c>
      <c r="T101" s="18">
        <v>1</v>
      </c>
      <c r="U101" s="18">
        <v>1</v>
      </c>
      <c r="V101" s="18">
        <v>1</v>
      </c>
      <c r="W101" s="18">
        <v>1</v>
      </c>
      <c r="X101" s="18">
        <v>1</v>
      </c>
      <c r="Y101" s="18">
        <v>1</v>
      </c>
      <c r="Z101" s="18">
        <v>1</v>
      </c>
      <c r="AA101" s="18">
        <v>1</v>
      </c>
      <c r="AB101" s="18">
        <v>1</v>
      </c>
      <c r="AC101" s="18">
        <v>1</v>
      </c>
      <c r="BW101" s="18">
        <f>SUM(O101:BV101)*N101</f>
        <v>160</v>
      </c>
      <c r="BX101" s="18">
        <f>COUNT(O101:BV101)</f>
        <v>15</v>
      </c>
    </row>
    <row r="102" spans="1:76" s="18" customFormat="1">
      <c r="A102" s="18">
        <v>101</v>
      </c>
      <c r="B102" s="18" t="s">
        <v>28</v>
      </c>
      <c r="C102" s="18" t="s">
        <v>14</v>
      </c>
      <c r="D102" s="18" t="s">
        <v>37</v>
      </c>
      <c r="E102" s="18" t="s">
        <v>16</v>
      </c>
      <c r="F102" s="18" t="s">
        <v>34</v>
      </c>
      <c r="G102" s="19">
        <v>11</v>
      </c>
      <c r="H102" s="19">
        <f t="shared" si="44"/>
        <v>16</v>
      </c>
      <c r="I102" s="30">
        <f t="shared" si="68"/>
        <v>-5</v>
      </c>
      <c r="J102" s="19">
        <f t="shared" si="46"/>
        <v>21</v>
      </c>
      <c r="K102" s="19">
        <f t="shared" ref="K102:K103" si="69">J102-J101</f>
        <v>1</v>
      </c>
      <c r="L102" s="19">
        <v>1</v>
      </c>
      <c r="M102" s="19"/>
      <c r="N102" s="19">
        <v>8</v>
      </c>
      <c r="O102" s="18">
        <v>3</v>
      </c>
      <c r="P102" s="18">
        <v>2</v>
      </c>
      <c r="Q102" s="18">
        <v>2</v>
      </c>
      <c r="R102" s="18">
        <v>2</v>
      </c>
      <c r="S102" s="18">
        <v>1</v>
      </c>
      <c r="T102" s="18">
        <v>1</v>
      </c>
      <c r="U102" s="18">
        <v>1</v>
      </c>
      <c r="V102" s="18">
        <v>1</v>
      </c>
      <c r="W102" s="18">
        <v>1</v>
      </c>
      <c r="X102" s="18">
        <v>1</v>
      </c>
      <c r="Y102" s="18">
        <v>1</v>
      </c>
      <c r="Z102" s="18">
        <v>1</v>
      </c>
      <c r="AA102" s="18">
        <v>1</v>
      </c>
      <c r="AB102" s="18">
        <v>1</v>
      </c>
      <c r="AC102" s="18">
        <v>1</v>
      </c>
      <c r="AD102" s="18">
        <v>1</v>
      </c>
    </row>
    <row r="103" spans="1:76" s="18" customFormat="1">
      <c r="A103" s="18">
        <v>102</v>
      </c>
      <c r="B103" s="8" t="s">
        <v>63</v>
      </c>
      <c r="C103" s="8" t="s">
        <v>14</v>
      </c>
      <c r="D103" s="8" t="s">
        <v>37</v>
      </c>
      <c r="E103" s="8" t="s">
        <v>16</v>
      </c>
      <c r="F103" s="8" t="s">
        <v>34</v>
      </c>
      <c r="G103" s="9"/>
      <c r="H103" s="9">
        <f t="shared" si="44"/>
        <v>12</v>
      </c>
      <c r="I103" s="9"/>
      <c r="J103" s="9">
        <f>SUMIF(O103:BV103,"&lt;&gt;")*L103*M103</f>
        <v>23</v>
      </c>
      <c r="K103" s="9">
        <f t="shared" si="69"/>
        <v>2</v>
      </c>
      <c r="L103" s="9">
        <v>1</v>
      </c>
      <c r="M103" s="9">
        <v>1</v>
      </c>
      <c r="N103" s="9">
        <v>8</v>
      </c>
      <c r="O103" s="8">
        <v>5</v>
      </c>
      <c r="P103" s="8">
        <v>4</v>
      </c>
      <c r="Q103" s="8">
        <v>3</v>
      </c>
      <c r="R103" s="8">
        <v>2</v>
      </c>
      <c r="S103" s="8">
        <v>2</v>
      </c>
      <c r="T103" s="8">
        <v>1</v>
      </c>
      <c r="U103" s="8">
        <v>1</v>
      </c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</row>
    <row r="104" spans="1:76" s="18" customFormat="1">
      <c r="A104" s="18">
        <v>103</v>
      </c>
      <c r="B104" s="18" t="s">
        <v>26</v>
      </c>
      <c r="C104" s="18" t="s">
        <v>32</v>
      </c>
      <c r="D104" s="18" t="s">
        <v>37</v>
      </c>
      <c r="E104" s="18" t="s">
        <v>16</v>
      </c>
      <c r="F104" s="18" t="s">
        <v>34</v>
      </c>
      <c r="G104" s="19">
        <v>16</v>
      </c>
      <c r="H104" s="19">
        <f t="shared" si="44"/>
        <v>12</v>
      </c>
      <c r="I104" s="19">
        <f t="shared" ref="I104:I105" si="70">IF(AND(G104&lt;&gt;"",H104&lt;&gt;""),G104-H104,"")</f>
        <v>4</v>
      </c>
      <c r="J104" s="19">
        <f t="shared" si="46"/>
        <v>16</v>
      </c>
      <c r="K104" s="19"/>
      <c r="L104" s="19">
        <v>2</v>
      </c>
      <c r="M104" s="19"/>
      <c r="N104" s="19">
        <v>8</v>
      </c>
      <c r="O104" s="18">
        <v>3</v>
      </c>
      <c r="P104" s="18">
        <v>2</v>
      </c>
      <c r="Q104" s="18">
        <v>2</v>
      </c>
      <c r="R104" s="18">
        <v>1</v>
      </c>
      <c r="S104" s="18">
        <v>1</v>
      </c>
      <c r="T104" s="18">
        <v>1</v>
      </c>
      <c r="U104" s="18">
        <v>1</v>
      </c>
      <c r="V104" s="18">
        <v>1</v>
      </c>
      <c r="W104" s="18">
        <v>1</v>
      </c>
      <c r="X104" s="18">
        <v>1</v>
      </c>
      <c r="Y104" s="18">
        <v>1</v>
      </c>
      <c r="Z104" s="18">
        <v>1</v>
      </c>
      <c r="BW104" s="18">
        <f>SUM(O104:BV104)*N104</f>
        <v>128</v>
      </c>
      <c r="BX104" s="18">
        <f>COUNT(O104:BV104)</f>
        <v>12</v>
      </c>
    </row>
    <row r="105" spans="1:76" s="18" customFormat="1">
      <c r="A105" s="18">
        <v>104</v>
      </c>
      <c r="B105" s="18" t="s">
        <v>28</v>
      </c>
      <c r="C105" s="18" t="s">
        <v>32</v>
      </c>
      <c r="D105" s="18" t="s">
        <v>37</v>
      </c>
      <c r="E105" s="18" t="s">
        <v>16</v>
      </c>
      <c r="F105" s="18" t="s">
        <v>34</v>
      </c>
      <c r="G105" s="19">
        <v>16</v>
      </c>
      <c r="H105" s="19">
        <f t="shared" si="44"/>
        <v>12</v>
      </c>
      <c r="I105" s="19">
        <f t="shared" si="70"/>
        <v>4</v>
      </c>
      <c r="J105" s="19">
        <f t="shared" si="46"/>
        <v>16</v>
      </c>
      <c r="K105" s="19">
        <f t="shared" ref="K105:K106" si="71">J105-J104</f>
        <v>0</v>
      </c>
      <c r="L105" s="19">
        <v>2</v>
      </c>
      <c r="M105" s="19"/>
      <c r="N105" s="19">
        <v>8</v>
      </c>
      <c r="O105" s="18">
        <v>3</v>
      </c>
      <c r="P105" s="18">
        <v>2</v>
      </c>
      <c r="Q105" s="18">
        <v>2</v>
      </c>
      <c r="R105" s="18">
        <v>1</v>
      </c>
      <c r="S105" s="18">
        <v>1</v>
      </c>
      <c r="T105" s="18">
        <v>1</v>
      </c>
      <c r="U105" s="18">
        <v>1</v>
      </c>
      <c r="V105" s="18">
        <v>1</v>
      </c>
      <c r="W105" s="18">
        <v>1</v>
      </c>
      <c r="X105" s="18">
        <v>1</v>
      </c>
      <c r="Y105" s="18">
        <v>1</v>
      </c>
      <c r="Z105" s="18">
        <v>1</v>
      </c>
    </row>
    <row r="106" spans="1:76" s="18" customFormat="1">
      <c r="A106" s="18">
        <v>105</v>
      </c>
      <c r="B106" s="8" t="s">
        <v>63</v>
      </c>
      <c r="C106" s="8" t="s">
        <v>32</v>
      </c>
      <c r="D106" s="8" t="s">
        <v>37</v>
      </c>
      <c r="E106" s="8" t="s">
        <v>16</v>
      </c>
      <c r="F106" s="8" t="s">
        <v>34</v>
      </c>
      <c r="G106" s="9"/>
      <c r="H106" s="9">
        <f t="shared" si="44"/>
        <v>8</v>
      </c>
      <c r="I106" s="9"/>
      <c r="J106" s="9">
        <f>SUMIF(O106:BV106,"&lt;&gt;")*L106*M106</f>
        <v>19</v>
      </c>
      <c r="K106" s="9">
        <f t="shared" si="71"/>
        <v>3</v>
      </c>
      <c r="L106" s="9">
        <v>2</v>
      </c>
      <c r="M106" s="9">
        <v>0.5</v>
      </c>
      <c r="N106" s="9">
        <v>8</v>
      </c>
      <c r="O106" s="8">
        <v>5</v>
      </c>
      <c r="P106" s="8">
        <v>4</v>
      </c>
      <c r="Q106" s="8">
        <v>3</v>
      </c>
      <c r="R106" s="8">
        <v>2</v>
      </c>
      <c r="S106" s="8">
        <v>2</v>
      </c>
      <c r="T106" s="8">
        <v>1</v>
      </c>
      <c r="U106" s="8">
        <v>1</v>
      </c>
      <c r="V106" s="8">
        <v>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</row>
    <row r="107" spans="1:76" s="18" customFormat="1">
      <c r="A107" s="18">
        <v>106</v>
      </c>
      <c r="B107" s="18" t="s">
        <v>26</v>
      </c>
      <c r="C107" s="18" t="s">
        <v>19</v>
      </c>
      <c r="D107" s="18" t="s">
        <v>38</v>
      </c>
      <c r="E107" s="18" t="s">
        <v>16</v>
      </c>
      <c r="F107" s="18" t="s">
        <v>34</v>
      </c>
      <c r="G107" s="19">
        <v>32</v>
      </c>
      <c r="H107" s="19">
        <f t="shared" si="44"/>
        <v>20</v>
      </c>
      <c r="I107" s="19">
        <f t="shared" ref="I107:I108" si="72">IF(AND(G107&lt;&gt;"",H107&lt;&gt;""),G107-H107,"")</f>
        <v>12</v>
      </c>
      <c r="J107" s="19">
        <f t="shared" si="46"/>
        <v>26</v>
      </c>
      <c r="K107" s="19"/>
      <c r="L107" s="19">
        <v>1</v>
      </c>
      <c r="M107" s="19"/>
      <c r="N107" s="19">
        <v>8</v>
      </c>
      <c r="O107" s="18">
        <v>3</v>
      </c>
      <c r="P107" s="18">
        <v>2</v>
      </c>
      <c r="Q107" s="18">
        <v>2</v>
      </c>
      <c r="R107" s="18">
        <v>2</v>
      </c>
      <c r="S107" s="18">
        <v>2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8">
        <v>1</v>
      </c>
      <c r="Z107" s="18">
        <v>1</v>
      </c>
      <c r="AA107" s="18">
        <v>1</v>
      </c>
      <c r="AB107" s="18">
        <v>1</v>
      </c>
      <c r="AC107" s="18">
        <v>1</v>
      </c>
      <c r="AD107" s="18">
        <v>1</v>
      </c>
      <c r="AE107" s="18">
        <v>1</v>
      </c>
      <c r="AF107" s="18">
        <v>1</v>
      </c>
      <c r="AG107" s="18">
        <v>1</v>
      </c>
      <c r="AH107" s="18">
        <v>1</v>
      </c>
      <c r="BW107" s="18">
        <f>SUM(O107:BV107)*N107</f>
        <v>208</v>
      </c>
      <c r="BX107" s="18">
        <f>COUNT(O107:BV107)</f>
        <v>20</v>
      </c>
    </row>
    <row r="108" spans="1:76" s="18" customFormat="1">
      <c r="A108" s="18">
        <v>107</v>
      </c>
      <c r="B108" s="18" t="s">
        <v>28</v>
      </c>
      <c r="C108" s="18" t="s">
        <v>19</v>
      </c>
      <c r="D108" s="18" t="s">
        <v>38</v>
      </c>
      <c r="E108" s="18" t="s">
        <v>16</v>
      </c>
      <c r="F108" s="18" t="s">
        <v>34</v>
      </c>
      <c r="G108" s="19">
        <v>29</v>
      </c>
      <c r="H108" s="19">
        <f t="shared" si="44"/>
        <v>20</v>
      </c>
      <c r="I108" s="19">
        <f t="shared" si="72"/>
        <v>9</v>
      </c>
      <c r="J108" s="19">
        <f t="shared" si="46"/>
        <v>26</v>
      </c>
      <c r="K108" s="19">
        <f t="shared" ref="K108:K109" si="73">J108-J107</f>
        <v>0</v>
      </c>
      <c r="L108" s="19">
        <v>1</v>
      </c>
      <c r="M108" s="19"/>
      <c r="N108" s="19">
        <v>8</v>
      </c>
      <c r="O108" s="18">
        <v>3</v>
      </c>
      <c r="P108" s="18">
        <v>2</v>
      </c>
      <c r="Q108" s="18">
        <v>2</v>
      </c>
      <c r="R108" s="18">
        <v>2</v>
      </c>
      <c r="S108" s="18">
        <v>2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8">
        <v>1</v>
      </c>
      <c r="Z108" s="18">
        <v>1</v>
      </c>
      <c r="AA108" s="18">
        <v>1</v>
      </c>
      <c r="AB108" s="18">
        <v>1</v>
      </c>
      <c r="AC108" s="18">
        <v>1</v>
      </c>
      <c r="AD108" s="18">
        <v>1</v>
      </c>
      <c r="AE108" s="18">
        <v>1</v>
      </c>
      <c r="AF108" s="18">
        <v>1</v>
      </c>
      <c r="AG108" s="18">
        <v>1</v>
      </c>
      <c r="AH108" s="18">
        <v>1</v>
      </c>
    </row>
    <row r="109" spans="1:76" s="18" customFormat="1">
      <c r="A109" s="18">
        <v>108</v>
      </c>
      <c r="B109" s="8" t="s">
        <v>63</v>
      </c>
      <c r="C109" s="8" t="s">
        <v>19</v>
      </c>
      <c r="D109" s="8" t="s">
        <v>38</v>
      </c>
      <c r="E109" s="8" t="s">
        <v>16</v>
      </c>
      <c r="F109" s="8" t="s">
        <v>34</v>
      </c>
      <c r="G109" s="9"/>
      <c r="H109" s="9">
        <f t="shared" si="44"/>
        <v>15</v>
      </c>
      <c r="I109" s="9"/>
      <c r="J109" s="9">
        <f>SUMIF(O109:BV109,"&lt;&gt;")*L109*M109</f>
        <v>26</v>
      </c>
      <c r="K109" s="9">
        <f t="shared" si="73"/>
        <v>0</v>
      </c>
      <c r="L109" s="9">
        <v>1</v>
      </c>
      <c r="M109" s="9">
        <v>1</v>
      </c>
      <c r="N109" s="9">
        <v>8</v>
      </c>
      <c r="O109" s="8">
        <v>5</v>
      </c>
      <c r="P109" s="8">
        <v>4</v>
      </c>
      <c r="Q109" s="8">
        <v>3</v>
      </c>
      <c r="R109" s="8">
        <v>2</v>
      </c>
      <c r="S109" s="8">
        <v>2</v>
      </c>
      <c r="T109" s="8">
        <v>1</v>
      </c>
      <c r="U109" s="8">
        <v>1</v>
      </c>
      <c r="V109" s="8">
        <v>1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</row>
    <row r="110" spans="1:76" s="18" customFormat="1">
      <c r="A110" s="18">
        <v>109</v>
      </c>
      <c r="B110" s="18" t="s">
        <v>26</v>
      </c>
      <c r="C110" s="18" t="s">
        <v>14</v>
      </c>
      <c r="D110" s="18" t="s">
        <v>38</v>
      </c>
      <c r="E110" s="18" t="s">
        <v>16</v>
      </c>
      <c r="F110" s="18" t="s">
        <v>34</v>
      </c>
      <c r="G110" s="19">
        <v>33</v>
      </c>
      <c r="H110" s="19">
        <f t="shared" si="44"/>
        <v>15</v>
      </c>
      <c r="I110" s="19">
        <f t="shared" ref="I110:I111" si="74">IF(AND(G110&lt;&gt;"",H110&lt;&gt;""),G110-H110,"")</f>
        <v>18</v>
      </c>
      <c r="J110" s="19">
        <f t="shared" si="46"/>
        <v>20</v>
      </c>
      <c r="K110" s="19"/>
      <c r="L110" s="19">
        <v>1</v>
      </c>
      <c r="M110" s="19"/>
      <c r="N110" s="19">
        <v>8</v>
      </c>
      <c r="O110" s="18">
        <v>3</v>
      </c>
      <c r="P110" s="18">
        <v>2</v>
      </c>
      <c r="Q110" s="18">
        <v>2</v>
      </c>
      <c r="R110" s="18">
        <v>2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8">
        <v>1</v>
      </c>
      <c r="Z110" s="18">
        <v>1</v>
      </c>
      <c r="AA110" s="18">
        <v>1</v>
      </c>
      <c r="AB110" s="18">
        <v>1</v>
      </c>
      <c r="AC110" s="18">
        <v>1</v>
      </c>
      <c r="BW110" s="18">
        <f>SUM(O110:BV110)*N110</f>
        <v>160</v>
      </c>
      <c r="BX110" s="18">
        <f>COUNT(O110:BV110)</f>
        <v>15</v>
      </c>
    </row>
    <row r="111" spans="1:76" s="18" customFormat="1">
      <c r="A111" s="18">
        <v>110</v>
      </c>
      <c r="B111" s="18" t="s">
        <v>28</v>
      </c>
      <c r="C111" s="18" t="s">
        <v>14</v>
      </c>
      <c r="D111" s="18" t="s">
        <v>38</v>
      </c>
      <c r="E111" s="18" t="s">
        <v>16</v>
      </c>
      <c r="F111" s="18" t="s">
        <v>34</v>
      </c>
      <c r="G111" s="19">
        <v>27</v>
      </c>
      <c r="H111" s="19">
        <f t="shared" si="44"/>
        <v>16</v>
      </c>
      <c r="I111" s="19">
        <f t="shared" si="74"/>
        <v>11</v>
      </c>
      <c r="J111" s="19">
        <f t="shared" si="46"/>
        <v>21</v>
      </c>
      <c r="K111" s="19">
        <f t="shared" ref="K111:K112" si="75">J111-J110</f>
        <v>1</v>
      </c>
      <c r="L111" s="19">
        <v>1</v>
      </c>
      <c r="M111" s="19"/>
      <c r="N111" s="19">
        <v>8</v>
      </c>
      <c r="O111" s="18">
        <v>3</v>
      </c>
      <c r="P111" s="18">
        <v>2</v>
      </c>
      <c r="Q111" s="18">
        <v>2</v>
      </c>
      <c r="R111" s="18">
        <v>2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8">
        <v>1</v>
      </c>
      <c r="Z111" s="18">
        <v>1</v>
      </c>
      <c r="AA111" s="18">
        <v>1</v>
      </c>
      <c r="AB111" s="18">
        <v>1</v>
      </c>
      <c r="AC111" s="18">
        <v>1</v>
      </c>
      <c r="AD111" s="18">
        <v>1</v>
      </c>
    </row>
    <row r="112" spans="1:76" s="18" customFormat="1">
      <c r="A112" s="18">
        <v>111</v>
      </c>
      <c r="B112" s="8" t="s">
        <v>63</v>
      </c>
      <c r="C112" s="8" t="s">
        <v>14</v>
      </c>
      <c r="D112" s="8" t="s">
        <v>38</v>
      </c>
      <c r="E112" s="8" t="s">
        <v>16</v>
      </c>
      <c r="F112" s="8" t="s">
        <v>34</v>
      </c>
      <c r="G112" s="9"/>
      <c r="H112" s="9">
        <f t="shared" si="44"/>
        <v>12</v>
      </c>
      <c r="I112" s="9"/>
      <c r="J112" s="9">
        <f>SUMIF(O112:BV112,"&lt;&gt;")*L112*M112</f>
        <v>23</v>
      </c>
      <c r="K112" s="9">
        <f t="shared" si="75"/>
        <v>2</v>
      </c>
      <c r="L112" s="9">
        <v>1</v>
      </c>
      <c r="M112" s="9">
        <v>1</v>
      </c>
      <c r="N112" s="9">
        <v>8</v>
      </c>
      <c r="O112" s="8">
        <v>5</v>
      </c>
      <c r="P112" s="8">
        <v>4</v>
      </c>
      <c r="Q112" s="8">
        <v>3</v>
      </c>
      <c r="R112" s="8">
        <v>2</v>
      </c>
      <c r="S112" s="8">
        <v>2</v>
      </c>
      <c r="T112" s="8">
        <v>1</v>
      </c>
      <c r="U112" s="8">
        <v>1</v>
      </c>
      <c r="V112" s="8">
        <v>1</v>
      </c>
      <c r="W112" s="8">
        <v>1</v>
      </c>
      <c r="X112" s="8">
        <v>1</v>
      </c>
      <c r="Y112" s="8">
        <v>1</v>
      </c>
      <c r="Z112" s="8">
        <v>1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</row>
    <row r="113" spans="1:76" s="18" customFormat="1">
      <c r="A113" s="18">
        <v>112</v>
      </c>
      <c r="B113" s="18" t="s">
        <v>26</v>
      </c>
      <c r="C113" s="18" t="s">
        <v>32</v>
      </c>
      <c r="D113" s="18" t="s">
        <v>38</v>
      </c>
      <c r="E113" s="18" t="s">
        <v>16</v>
      </c>
      <c r="F113" s="18" t="s">
        <v>34</v>
      </c>
      <c r="G113" s="19">
        <v>14</v>
      </c>
      <c r="H113" s="19">
        <f t="shared" si="44"/>
        <v>12</v>
      </c>
      <c r="I113" s="19">
        <f t="shared" ref="I113:I114" si="76">IF(AND(G113&lt;&gt;"",H113&lt;&gt;""),G113-H113,"")</f>
        <v>2</v>
      </c>
      <c r="J113" s="19">
        <f t="shared" si="46"/>
        <v>16</v>
      </c>
      <c r="K113" s="19"/>
      <c r="L113" s="19">
        <v>2</v>
      </c>
      <c r="M113" s="19"/>
      <c r="N113" s="19">
        <v>8</v>
      </c>
      <c r="O113" s="18">
        <v>3</v>
      </c>
      <c r="P113" s="18">
        <v>2</v>
      </c>
      <c r="Q113" s="18">
        <v>2</v>
      </c>
      <c r="R113" s="18">
        <v>1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8">
        <v>1</v>
      </c>
      <c r="Z113" s="18">
        <v>1</v>
      </c>
      <c r="BW113" s="18">
        <f>SUM(O113:BV113)*N113</f>
        <v>128</v>
      </c>
      <c r="BX113" s="18">
        <f>COUNT(O113:BV113)</f>
        <v>12</v>
      </c>
    </row>
    <row r="114" spans="1:76" s="18" customFormat="1">
      <c r="A114" s="18">
        <v>113</v>
      </c>
      <c r="B114" s="18" t="s">
        <v>28</v>
      </c>
      <c r="C114" s="18" t="s">
        <v>32</v>
      </c>
      <c r="D114" s="18" t="s">
        <v>38</v>
      </c>
      <c r="E114" s="18" t="s">
        <v>16</v>
      </c>
      <c r="F114" s="18" t="s">
        <v>34</v>
      </c>
      <c r="G114" s="19">
        <v>10</v>
      </c>
      <c r="H114" s="19">
        <f t="shared" si="44"/>
        <v>12</v>
      </c>
      <c r="I114" s="30">
        <f t="shared" si="76"/>
        <v>-2</v>
      </c>
      <c r="J114" s="19">
        <f t="shared" si="46"/>
        <v>16</v>
      </c>
      <c r="K114" s="19">
        <f t="shared" ref="K114:K115" si="77">J114-J113</f>
        <v>0</v>
      </c>
      <c r="L114" s="19">
        <v>2</v>
      </c>
      <c r="M114" s="19"/>
      <c r="N114" s="19">
        <v>8</v>
      </c>
      <c r="O114" s="18">
        <v>3</v>
      </c>
      <c r="P114" s="18">
        <v>2</v>
      </c>
      <c r="Q114" s="18">
        <v>2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8">
        <v>1</v>
      </c>
      <c r="Z114" s="18">
        <v>1</v>
      </c>
    </row>
    <row r="115" spans="1:76" s="18" customFormat="1">
      <c r="A115" s="18">
        <v>114</v>
      </c>
      <c r="B115" s="8" t="s">
        <v>63</v>
      </c>
      <c r="C115" s="8" t="s">
        <v>32</v>
      </c>
      <c r="D115" s="8" t="s">
        <v>38</v>
      </c>
      <c r="E115" s="8" t="s">
        <v>16</v>
      </c>
      <c r="F115" s="8" t="s">
        <v>34</v>
      </c>
      <c r="G115" s="9"/>
      <c r="H115" s="9">
        <f t="shared" si="44"/>
        <v>8</v>
      </c>
      <c r="I115" s="9"/>
      <c r="J115" s="9">
        <f>SUMIF(O115:BV115,"&lt;&gt;")*L115*M115</f>
        <v>19</v>
      </c>
      <c r="K115" s="9">
        <f t="shared" si="77"/>
        <v>3</v>
      </c>
      <c r="L115" s="9">
        <v>2</v>
      </c>
      <c r="M115" s="9">
        <v>0.5</v>
      </c>
      <c r="N115" s="9">
        <v>8</v>
      </c>
      <c r="O115" s="8">
        <v>5</v>
      </c>
      <c r="P115" s="8">
        <v>4</v>
      </c>
      <c r="Q115" s="8">
        <v>3</v>
      </c>
      <c r="R115" s="8">
        <v>2</v>
      </c>
      <c r="S115" s="8">
        <v>2</v>
      </c>
      <c r="T115" s="8">
        <v>1</v>
      </c>
      <c r="U115" s="8">
        <v>1</v>
      </c>
      <c r="V115" s="8">
        <v>1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</row>
    <row r="116" spans="1:76" s="18" customFormat="1">
      <c r="A116" s="18">
        <v>115</v>
      </c>
      <c r="B116" s="18" t="s">
        <v>26</v>
      </c>
      <c r="C116" s="18" t="s">
        <v>19</v>
      </c>
      <c r="D116" s="18" t="s">
        <v>39</v>
      </c>
      <c r="E116" s="18" t="s">
        <v>16</v>
      </c>
      <c r="F116" s="18" t="s">
        <v>34</v>
      </c>
      <c r="G116" s="19">
        <v>16</v>
      </c>
      <c r="H116" s="19">
        <f t="shared" si="44"/>
        <v>20</v>
      </c>
      <c r="I116" s="19">
        <f t="shared" ref="I116:I117" si="78">IF(AND(G116&lt;&gt;"",H116&lt;&gt;""),G116-H116,"")</f>
        <v>-4</v>
      </c>
      <c r="J116" s="19">
        <f t="shared" si="46"/>
        <v>26</v>
      </c>
      <c r="K116" s="19"/>
      <c r="L116" s="19">
        <v>1</v>
      </c>
      <c r="M116" s="19"/>
      <c r="N116" s="19">
        <v>8</v>
      </c>
      <c r="O116" s="18">
        <v>3</v>
      </c>
      <c r="P116" s="18">
        <v>2</v>
      </c>
      <c r="Q116" s="18">
        <v>2</v>
      </c>
      <c r="R116" s="18">
        <v>2</v>
      </c>
      <c r="S116" s="18">
        <v>2</v>
      </c>
      <c r="T116" s="18">
        <v>1</v>
      </c>
      <c r="U116" s="18">
        <v>1</v>
      </c>
      <c r="V116" s="18">
        <v>1</v>
      </c>
      <c r="W116" s="18">
        <v>1</v>
      </c>
      <c r="X116" s="18">
        <v>1</v>
      </c>
      <c r="Y116" s="18">
        <v>1</v>
      </c>
      <c r="Z116" s="18">
        <v>1</v>
      </c>
      <c r="AA116" s="18">
        <v>1</v>
      </c>
      <c r="AB116" s="18">
        <v>1</v>
      </c>
      <c r="AC116" s="18">
        <v>1</v>
      </c>
      <c r="AD116" s="21">
        <v>1</v>
      </c>
      <c r="AE116" s="22">
        <v>1</v>
      </c>
      <c r="AF116" s="22">
        <v>1</v>
      </c>
      <c r="AG116" s="22">
        <v>1</v>
      </c>
      <c r="AH116" s="22">
        <v>1</v>
      </c>
      <c r="BW116" s="18">
        <f>SUM(O116:BV116)*N116</f>
        <v>208</v>
      </c>
      <c r="BX116" s="18">
        <f>COUNT(O116:BV116)</f>
        <v>20</v>
      </c>
    </row>
    <row r="117" spans="1:76" s="18" customFormat="1">
      <c r="A117" s="18">
        <v>116</v>
      </c>
      <c r="B117" s="18" t="s">
        <v>28</v>
      </c>
      <c r="C117" s="18" t="s">
        <v>19</v>
      </c>
      <c r="D117" s="18" t="s">
        <v>39</v>
      </c>
      <c r="E117" s="18" t="s">
        <v>16</v>
      </c>
      <c r="F117" s="18" t="s">
        <v>34</v>
      </c>
      <c r="G117" s="19">
        <v>16</v>
      </c>
      <c r="H117" s="19">
        <f t="shared" si="44"/>
        <v>20</v>
      </c>
      <c r="I117" s="30">
        <f t="shared" si="78"/>
        <v>-4</v>
      </c>
      <c r="J117" s="19">
        <f t="shared" si="46"/>
        <v>26</v>
      </c>
      <c r="K117" s="19">
        <f t="shared" ref="K117:K118" si="79">J117-J116</f>
        <v>0</v>
      </c>
      <c r="L117" s="19">
        <v>1</v>
      </c>
      <c r="M117" s="19"/>
      <c r="N117" s="19">
        <v>8</v>
      </c>
      <c r="O117" s="18">
        <v>3</v>
      </c>
      <c r="P117" s="18">
        <v>2</v>
      </c>
      <c r="Q117" s="18">
        <v>2</v>
      </c>
      <c r="R117" s="18">
        <v>2</v>
      </c>
      <c r="S117" s="18">
        <v>2</v>
      </c>
      <c r="T117" s="18">
        <v>1</v>
      </c>
      <c r="U117" s="18">
        <v>1</v>
      </c>
      <c r="V117" s="18">
        <v>1</v>
      </c>
      <c r="W117" s="18">
        <v>1</v>
      </c>
      <c r="X117" s="18">
        <v>1</v>
      </c>
      <c r="Y117" s="18">
        <v>1</v>
      </c>
      <c r="Z117" s="18">
        <v>1</v>
      </c>
      <c r="AA117" s="18">
        <v>1</v>
      </c>
      <c r="AB117" s="18">
        <v>1</v>
      </c>
      <c r="AC117" s="18">
        <v>1</v>
      </c>
      <c r="AD117" s="18">
        <v>1</v>
      </c>
      <c r="AE117" s="18">
        <v>1</v>
      </c>
      <c r="AF117" s="18">
        <v>1</v>
      </c>
      <c r="AG117" s="18">
        <v>1</v>
      </c>
      <c r="AH117" s="18">
        <v>1</v>
      </c>
    </row>
    <row r="118" spans="1:76" s="18" customFormat="1">
      <c r="A118" s="18">
        <v>117</v>
      </c>
      <c r="B118" s="8" t="s">
        <v>63</v>
      </c>
      <c r="C118" s="8" t="s">
        <v>19</v>
      </c>
      <c r="D118" s="8" t="s">
        <v>39</v>
      </c>
      <c r="E118" s="8" t="s">
        <v>16</v>
      </c>
      <c r="F118" s="8" t="s">
        <v>34</v>
      </c>
      <c r="G118" s="9"/>
      <c r="H118" s="9">
        <f t="shared" si="44"/>
        <v>15</v>
      </c>
      <c r="I118" s="9"/>
      <c r="J118" s="9">
        <f>SUMIF(O118:BV118,"&lt;&gt;")*L118*M118</f>
        <v>26</v>
      </c>
      <c r="K118" s="9">
        <f t="shared" si="79"/>
        <v>0</v>
      </c>
      <c r="L118" s="9">
        <v>1</v>
      </c>
      <c r="M118" s="9">
        <v>1</v>
      </c>
      <c r="N118" s="9">
        <v>8</v>
      </c>
      <c r="O118" s="8">
        <v>5</v>
      </c>
      <c r="P118" s="8">
        <v>4</v>
      </c>
      <c r="Q118" s="8">
        <v>3</v>
      </c>
      <c r="R118" s="8">
        <v>2</v>
      </c>
      <c r="S118" s="8">
        <v>2</v>
      </c>
      <c r="T118" s="8">
        <v>1</v>
      </c>
      <c r="U118" s="8">
        <v>1</v>
      </c>
      <c r="V118" s="8">
        <v>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</row>
    <row r="119" spans="1:76" s="18" customFormat="1">
      <c r="A119" s="18">
        <v>118</v>
      </c>
      <c r="B119" s="18" t="s">
        <v>26</v>
      </c>
      <c r="C119" s="18" t="s">
        <v>14</v>
      </c>
      <c r="D119" s="18" t="s">
        <v>39</v>
      </c>
      <c r="E119" s="18" t="s">
        <v>16</v>
      </c>
      <c r="F119" s="18" t="s">
        <v>34</v>
      </c>
      <c r="G119" s="19">
        <v>18</v>
      </c>
      <c r="H119" s="19">
        <f t="shared" si="44"/>
        <v>15</v>
      </c>
      <c r="I119" s="19">
        <f t="shared" ref="I119:I120" si="80">IF(AND(G119&lt;&gt;"",H119&lt;&gt;""),G119-H119,"")</f>
        <v>3</v>
      </c>
      <c r="J119" s="19">
        <f t="shared" si="46"/>
        <v>20</v>
      </c>
      <c r="K119" s="19"/>
      <c r="L119" s="19">
        <v>1</v>
      </c>
      <c r="M119" s="19"/>
      <c r="N119" s="19">
        <v>8</v>
      </c>
      <c r="O119" s="18">
        <v>3</v>
      </c>
      <c r="P119" s="18">
        <v>2</v>
      </c>
      <c r="Q119" s="18">
        <v>2</v>
      </c>
      <c r="R119" s="18">
        <v>2</v>
      </c>
      <c r="S119" s="18">
        <v>1</v>
      </c>
      <c r="T119" s="18">
        <v>1</v>
      </c>
      <c r="U119" s="18">
        <v>1</v>
      </c>
      <c r="V119" s="18">
        <v>1</v>
      </c>
      <c r="W119" s="18">
        <v>1</v>
      </c>
      <c r="X119" s="18">
        <v>1</v>
      </c>
      <c r="Y119" s="18">
        <v>1</v>
      </c>
      <c r="Z119" s="18">
        <v>1</v>
      </c>
      <c r="AA119" s="18">
        <v>1</v>
      </c>
      <c r="AB119" s="18">
        <v>1</v>
      </c>
      <c r="AC119" s="18">
        <v>1</v>
      </c>
      <c r="BW119" s="18">
        <f>SUM(O119:BV119)*N119</f>
        <v>160</v>
      </c>
      <c r="BX119" s="18">
        <f>COUNT(O119:BV119)</f>
        <v>15</v>
      </c>
    </row>
    <row r="120" spans="1:76" s="18" customFormat="1">
      <c r="A120" s="18">
        <v>119</v>
      </c>
      <c r="B120" s="18" t="s">
        <v>28</v>
      </c>
      <c r="C120" s="18" t="s">
        <v>14</v>
      </c>
      <c r="D120" s="18" t="s">
        <v>39</v>
      </c>
      <c r="E120" s="18" t="s">
        <v>16</v>
      </c>
      <c r="F120" s="18" t="s">
        <v>34</v>
      </c>
      <c r="G120" s="19">
        <v>13</v>
      </c>
      <c r="H120" s="19">
        <f t="shared" si="44"/>
        <v>16</v>
      </c>
      <c r="I120" s="30">
        <f t="shared" si="80"/>
        <v>-3</v>
      </c>
      <c r="J120" s="19">
        <f t="shared" si="46"/>
        <v>21</v>
      </c>
      <c r="K120" s="19">
        <f t="shared" ref="K120:K121" si="81">J120-J119</f>
        <v>1</v>
      </c>
      <c r="L120" s="19">
        <v>1</v>
      </c>
      <c r="M120" s="19"/>
      <c r="N120" s="19">
        <v>8</v>
      </c>
      <c r="O120" s="18">
        <v>3</v>
      </c>
      <c r="P120" s="18">
        <v>2</v>
      </c>
      <c r="Q120" s="18">
        <v>2</v>
      </c>
      <c r="R120" s="18">
        <v>2</v>
      </c>
      <c r="S120" s="18">
        <v>1</v>
      </c>
      <c r="T120" s="18">
        <v>1</v>
      </c>
      <c r="U120" s="18">
        <v>1</v>
      </c>
      <c r="V120" s="18">
        <v>1</v>
      </c>
      <c r="W120" s="18">
        <v>1</v>
      </c>
      <c r="X120" s="18">
        <v>1</v>
      </c>
      <c r="Y120" s="18">
        <v>1</v>
      </c>
      <c r="Z120" s="18">
        <v>1</v>
      </c>
      <c r="AA120" s="18">
        <v>1</v>
      </c>
      <c r="AB120" s="18">
        <v>1</v>
      </c>
      <c r="AC120" s="18">
        <v>1</v>
      </c>
      <c r="AD120" s="18">
        <v>1</v>
      </c>
    </row>
    <row r="121" spans="1:76" s="18" customFormat="1">
      <c r="A121" s="18">
        <v>120</v>
      </c>
      <c r="B121" s="8" t="s">
        <v>63</v>
      </c>
      <c r="C121" s="8" t="s">
        <v>14</v>
      </c>
      <c r="D121" s="8" t="s">
        <v>39</v>
      </c>
      <c r="E121" s="8" t="s">
        <v>16</v>
      </c>
      <c r="F121" s="8" t="s">
        <v>34</v>
      </c>
      <c r="G121" s="9"/>
      <c r="H121" s="9">
        <f t="shared" si="44"/>
        <v>12</v>
      </c>
      <c r="I121" s="9"/>
      <c r="J121" s="9">
        <f>SUMIF(O121:BV121,"&lt;&gt;")*L121*M121</f>
        <v>23</v>
      </c>
      <c r="K121" s="9">
        <f t="shared" si="81"/>
        <v>2</v>
      </c>
      <c r="L121" s="9">
        <v>1</v>
      </c>
      <c r="M121" s="9">
        <v>1</v>
      </c>
      <c r="N121" s="9">
        <v>8</v>
      </c>
      <c r="O121" s="8">
        <v>5</v>
      </c>
      <c r="P121" s="8">
        <v>4</v>
      </c>
      <c r="Q121" s="8">
        <v>3</v>
      </c>
      <c r="R121" s="8">
        <v>2</v>
      </c>
      <c r="S121" s="8">
        <v>2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</row>
    <row r="122" spans="1:76" s="18" customFormat="1">
      <c r="A122" s="18">
        <v>121</v>
      </c>
      <c r="B122" s="18" t="s">
        <v>26</v>
      </c>
      <c r="C122" s="18" t="s">
        <v>32</v>
      </c>
      <c r="D122" s="18" t="s">
        <v>39</v>
      </c>
      <c r="E122" s="18" t="s">
        <v>16</v>
      </c>
      <c r="F122" s="18" t="s">
        <v>34</v>
      </c>
      <c r="G122" s="19">
        <v>7</v>
      </c>
      <c r="H122" s="19">
        <f t="shared" si="44"/>
        <v>12</v>
      </c>
      <c r="I122" s="19">
        <f t="shared" ref="I122:I123" si="82">IF(AND(G122&lt;&gt;"",H122&lt;&gt;""),G122-H122,"")</f>
        <v>-5</v>
      </c>
      <c r="J122" s="19">
        <f t="shared" si="46"/>
        <v>16</v>
      </c>
      <c r="K122" s="19"/>
      <c r="L122" s="19">
        <v>2</v>
      </c>
      <c r="M122" s="19"/>
      <c r="N122" s="19">
        <v>8</v>
      </c>
      <c r="O122" s="18">
        <v>3</v>
      </c>
      <c r="P122" s="18">
        <v>2</v>
      </c>
      <c r="Q122" s="18">
        <v>2</v>
      </c>
      <c r="R122" s="18">
        <v>1</v>
      </c>
      <c r="S122" s="18">
        <v>1</v>
      </c>
      <c r="T122" s="18">
        <v>1</v>
      </c>
      <c r="U122" s="21">
        <v>1</v>
      </c>
      <c r="V122" s="22">
        <v>1</v>
      </c>
      <c r="W122" s="22">
        <v>1</v>
      </c>
      <c r="X122" s="22">
        <v>1</v>
      </c>
      <c r="Y122" s="22">
        <v>1</v>
      </c>
      <c r="Z122" s="22">
        <v>1</v>
      </c>
      <c r="BW122" s="18">
        <f>SUM(O122:BV122)*N122</f>
        <v>128</v>
      </c>
      <c r="BX122" s="18">
        <f>COUNT(O122:BV122)</f>
        <v>12</v>
      </c>
    </row>
    <row r="123" spans="1:76" s="18" customFormat="1">
      <c r="A123" s="18">
        <v>122</v>
      </c>
      <c r="B123" s="18" t="s">
        <v>28</v>
      </c>
      <c r="C123" s="18" t="s">
        <v>32</v>
      </c>
      <c r="D123" s="18" t="s">
        <v>39</v>
      </c>
      <c r="E123" s="18" t="s">
        <v>16</v>
      </c>
      <c r="F123" s="18" t="s">
        <v>34</v>
      </c>
      <c r="G123" s="19">
        <v>5</v>
      </c>
      <c r="H123" s="19">
        <f t="shared" si="44"/>
        <v>12</v>
      </c>
      <c r="I123" s="30">
        <f t="shared" si="82"/>
        <v>-7</v>
      </c>
      <c r="J123" s="19">
        <f t="shared" si="46"/>
        <v>16</v>
      </c>
      <c r="K123" s="19">
        <f t="shared" ref="K123:K124" si="83">J123-J122</f>
        <v>0</v>
      </c>
      <c r="L123" s="19">
        <v>2</v>
      </c>
      <c r="M123" s="19"/>
      <c r="N123" s="19">
        <v>8</v>
      </c>
      <c r="O123" s="18">
        <v>3</v>
      </c>
      <c r="P123" s="18">
        <v>2</v>
      </c>
      <c r="Q123" s="18">
        <v>2</v>
      </c>
      <c r="R123" s="18">
        <v>1</v>
      </c>
      <c r="S123" s="18">
        <v>1</v>
      </c>
      <c r="T123" s="18">
        <v>1</v>
      </c>
      <c r="U123" s="18">
        <v>1</v>
      </c>
      <c r="V123" s="18">
        <v>1</v>
      </c>
      <c r="W123" s="18">
        <v>1</v>
      </c>
      <c r="X123" s="18">
        <v>1</v>
      </c>
      <c r="Y123" s="18">
        <v>1</v>
      </c>
      <c r="Z123" s="18">
        <v>1</v>
      </c>
    </row>
    <row r="124" spans="1:76" s="18" customFormat="1">
      <c r="A124" s="18">
        <v>123</v>
      </c>
      <c r="B124" s="8" t="s">
        <v>63</v>
      </c>
      <c r="C124" s="8" t="s">
        <v>32</v>
      </c>
      <c r="D124" s="8" t="s">
        <v>39</v>
      </c>
      <c r="E124" s="8" t="s">
        <v>16</v>
      </c>
      <c r="F124" s="8" t="s">
        <v>34</v>
      </c>
      <c r="G124" s="9"/>
      <c r="H124" s="9">
        <f t="shared" si="44"/>
        <v>8</v>
      </c>
      <c r="I124" s="9"/>
      <c r="J124" s="9">
        <f>SUMIF(O124:BV124,"&lt;&gt;")*L124*M124</f>
        <v>19</v>
      </c>
      <c r="K124" s="9">
        <f t="shared" si="83"/>
        <v>3</v>
      </c>
      <c r="L124" s="9">
        <v>2</v>
      </c>
      <c r="M124" s="9">
        <v>0.5</v>
      </c>
      <c r="N124" s="9">
        <v>8</v>
      </c>
      <c r="O124" s="8">
        <v>5</v>
      </c>
      <c r="P124" s="8">
        <v>4</v>
      </c>
      <c r="Q124" s="8">
        <v>3</v>
      </c>
      <c r="R124" s="8">
        <v>2</v>
      </c>
      <c r="S124" s="8">
        <v>2</v>
      </c>
      <c r="T124" s="8">
        <v>1</v>
      </c>
      <c r="U124" s="8">
        <v>1</v>
      </c>
      <c r="V124" s="8">
        <v>1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</row>
    <row r="125" spans="1:76" s="18" customFormat="1">
      <c r="A125" s="18">
        <v>124</v>
      </c>
      <c r="B125" s="18" t="s">
        <v>26</v>
      </c>
      <c r="C125" s="18" t="s">
        <v>19</v>
      </c>
      <c r="D125" s="18" t="s">
        <v>40</v>
      </c>
      <c r="E125" s="18" t="s">
        <v>16</v>
      </c>
      <c r="F125" s="18" t="s">
        <v>34</v>
      </c>
      <c r="G125" s="19">
        <v>19</v>
      </c>
      <c r="H125" s="19">
        <f t="shared" si="44"/>
        <v>20</v>
      </c>
      <c r="I125" s="19">
        <f t="shared" ref="I125:I126" si="84">IF(AND(G125&lt;&gt;"",H125&lt;&gt;""),G125-H125,"")</f>
        <v>-1</v>
      </c>
      <c r="J125" s="19">
        <f t="shared" si="46"/>
        <v>26</v>
      </c>
      <c r="K125" s="19"/>
      <c r="L125" s="19">
        <v>1</v>
      </c>
      <c r="M125" s="19"/>
      <c r="N125" s="19">
        <v>8</v>
      </c>
      <c r="O125" s="18">
        <v>3</v>
      </c>
      <c r="P125" s="18">
        <v>2</v>
      </c>
      <c r="Q125" s="18">
        <v>2</v>
      </c>
      <c r="R125" s="18">
        <v>2</v>
      </c>
      <c r="S125" s="18">
        <v>2</v>
      </c>
      <c r="T125" s="18">
        <v>1</v>
      </c>
      <c r="U125" s="18">
        <v>1</v>
      </c>
      <c r="V125" s="18">
        <v>1</v>
      </c>
      <c r="W125" s="18">
        <v>1</v>
      </c>
      <c r="X125" s="18">
        <v>1</v>
      </c>
      <c r="Y125" s="18">
        <v>1</v>
      </c>
      <c r="Z125" s="18">
        <v>1</v>
      </c>
      <c r="AA125" s="18">
        <v>1</v>
      </c>
      <c r="AB125" s="18">
        <v>1</v>
      </c>
      <c r="AC125" s="18">
        <v>1</v>
      </c>
      <c r="AD125" s="18">
        <v>1</v>
      </c>
      <c r="AE125" s="18">
        <v>1</v>
      </c>
      <c r="AF125" s="18">
        <v>1</v>
      </c>
      <c r="AG125" s="21">
        <v>1</v>
      </c>
      <c r="AH125" s="22">
        <v>1</v>
      </c>
      <c r="BW125" s="18">
        <f>SUM(O125:BV125)*N125</f>
        <v>208</v>
      </c>
      <c r="BX125" s="18">
        <f>COUNT(O125:BV125)</f>
        <v>20</v>
      </c>
    </row>
    <row r="126" spans="1:76" s="18" customFormat="1">
      <c r="A126" s="18">
        <v>125</v>
      </c>
      <c r="B126" s="18" t="s">
        <v>28</v>
      </c>
      <c r="C126" s="18" t="s">
        <v>19</v>
      </c>
      <c r="D126" s="18" t="s">
        <v>40</v>
      </c>
      <c r="E126" s="18" t="s">
        <v>16</v>
      </c>
      <c r="F126" s="18" t="s">
        <v>34</v>
      </c>
      <c r="G126" s="19">
        <v>14</v>
      </c>
      <c r="H126" s="19">
        <f t="shared" si="44"/>
        <v>20</v>
      </c>
      <c r="I126" s="30">
        <f t="shared" si="84"/>
        <v>-6</v>
      </c>
      <c r="J126" s="19">
        <f t="shared" si="46"/>
        <v>26</v>
      </c>
      <c r="K126" s="19">
        <f t="shared" ref="K126:K127" si="85">J126-J125</f>
        <v>0</v>
      </c>
      <c r="L126" s="19">
        <v>1</v>
      </c>
      <c r="M126" s="19"/>
      <c r="N126" s="19">
        <v>8</v>
      </c>
      <c r="O126" s="18">
        <v>3</v>
      </c>
      <c r="P126" s="18">
        <v>2</v>
      </c>
      <c r="Q126" s="18">
        <v>2</v>
      </c>
      <c r="R126" s="18">
        <v>2</v>
      </c>
      <c r="S126" s="18">
        <v>2</v>
      </c>
      <c r="T126" s="18">
        <v>1</v>
      </c>
      <c r="U126" s="18">
        <v>1</v>
      </c>
      <c r="V126" s="18">
        <v>1</v>
      </c>
      <c r="W126" s="18">
        <v>1</v>
      </c>
      <c r="X126" s="18">
        <v>1</v>
      </c>
      <c r="Y126" s="18">
        <v>1</v>
      </c>
      <c r="Z126" s="18">
        <v>1</v>
      </c>
      <c r="AA126" s="18">
        <v>1</v>
      </c>
      <c r="AB126" s="18">
        <v>1</v>
      </c>
      <c r="AC126" s="18">
        <v>1</v>
      </c>
      <c r="AD126" s="18">
        <v>1</v>
      </c>
      <c r="AE126" s="18">
        <v>1</v>
      </c>
      <c r="AF126" s="18">
        <v>1</v>
      </c>
      <c r="AG126" s="18">
        <v>1</v>
      </c>
      <c r="AH126" s="18">
        <v>1</v>
      </c>
    </row>
    <row r="127" spans="1:76" s="18" customFormat="1">
      <c r="A127" s="18">
        <v>126</v>
      </c>
      <c r="B127" s="8" t="s">
        <v>63</v>
      </c>
      <c r="C127" s="8" t="s">
        <v>19</v>
      </c>
      <c r="D127" s="8" t="s">
        <v>40</v>
      </c>
      <c r="E127" s="8" t="s">
        <v>16</v>
      </c>
      <c r="F127" s="8" t="s">
        <v>34</v>
      </c>
      <c r="G127" s="9"/>
      <c r="H127" s="9">
        <f t="shared" si="44"/>
        <v>15</v>
      </c>
      <c r="I127" s="9"/>
      <c r="J127" s="9">
        <f>SUMIF(O127:BV127,"&lt;&gt;")*L127*M127</f>
        <v>26</v>
      </c>
      <c r="K127" s="9">
        <f t="shared" si="85"/>
        <v>0</v>
      </c>
      <c r="L127" s="9">
        <v>1</v>
      </c>
      <c r="M127" s="9">
        <v>1</v>
      </c>
      <c r="N127" s="9">
        <v>8</v>
      </c>
      <c r="O127" s="8">
        <v>5</v>
      </c>
      <c r="P127" s="8">
        <v>4</v>
      </c>
      <c r="Q127" s="8">
        <v>3</v>
      </c>
      <c r="R127" s="8">
        <v>2</v>
      </c>
      <c r="S127" s="8">
        <v>2</v>
      </c>
      <c r="T127" s="8">
        <v>1</v>
      </c>
      <c r="U127" s="8">
        <v>1</v>
      </c>
      <c r="V127" s="8">
        <v>1</v>
      </c>
      <c r="W127" s="8">
        <v>1</v>
      </c>
      <c r="X127" s="8">
        <v>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</row>
    <row r="128" spans="1:76" s="18" customFormat="1">
      <c r="A128" s="18">
        <v>127</v>
      </c>
      <c r="B128" s="18" t="s">
        <v>26</v>
      </c>
      <c r="C128" s="18" t="s">
        <v>14</v>
      </c>
      <c r="D128" s="18" t="s">
        <v>40</v>
      </c>
      <c r="E128" s="18" t="s">
        <v>16</v>
      </c>
      <c r="F128" s="18" t="s">
        <v>34</v>
      </c>
      <c r="G128" s="19">
        <v>20</v>
      </c>
      <c r="H128" s="19">
        <f t="shared" si="44"/>
        <v>15</v>
      </c>
      <c r="I128" s="19">
        <f t="shared" ref="I128:I129" si="86">IF(AND(G128&lt;&gt;"",H128&lt;&gt;""),G128-H128,"")</f>
        <v>5</v>
      </c>
      <c r="J128" s="19">
        <f t="shared" si="46"/>
        <v>20</v>
      </c>
      <c r="K128" s="19"/>
      <c r="L128" s="19">
        <v>1</v>
      </c>
      <c r="M128" s="19"/>
      <c r="N128" s="19">
        <v>8</v>
      </c>
      <c r="O128" s="18">
        <v>3</v>
      </c>
      <c r="P128" s="18">
        <v>2</v>
      </c>
      <c r="Q128" s="18">
        <v>2</v>
      </c>
      <c r="R128" s="18">
        <v>2</v>
      </c>
      <c r="S128" s="18">
        <v>1</v>
      </c>
      <c r="T128" s="18">
        <v>1</v>
      </c>
      <c r="U128" s="18">
        <v>1</v>
      </c>
      <c r="V128" s="18">
        <v>1</v>
      </c>
      <c r="W128" s="18">
        <v>1</v>
      </c>
      <c r="X128" s="18">
        <v>1</v>
      </c>
      <c r="Y128" s="18">
        <v>1</v>
      </c>
      <c r="Z128" s="18">
        <v>1</v>
      </c>
      <c r="AA128" s="18">
        <v>1</v>
      </c>
      <c r="AB128" s="18">
        <v>1</v>
      </c>
      <c r="AC128" s="18">
        <v>1</v>
      </c>
      <c r="BW128" s="18">
        <f>SUM(O128:BV128)*N128</f>
        <v>160</v>
      </c>
      <c r="BX128" s="18">
        <f>COUNT(O128:BV128)</f>
        <v>15</v>
      </c>
    </row>
    <row r="129" spans="1:76" s="18" customFormat="1">
      <c r="A129" s="18">
        <v>128</v>
      </c>
      <c r="B129" s="18" t="s">
        <v>28</v>
      </c>
      <c r="C129" s="18" t="s">
        <v>14</v>
      </c>
      <c r="D129" s="18" t="s">
        <v>40</v>
      </c>
      <c r="E129" s="18" t="s">
        <v>16</v>
      </c>
      <c r="F129" s="18" t="s">
        <v>34</v>
      </c>
      <c r="G129" s="19">
        <v>14</v>
      </c>
      <c r="H129" s="19">
        <f t="shared" si="44"/>
        <v>16</v>
      </c>
      <c r="I129" s="30">
        <f t="shared" si="86"/>
        <v>-2</v>
      </c>
      <c r="J129" s="19">
        <f t="shared" si="46"/>
        <v>21</v>
      </c>
      <c r="K129" s="19">
        <f t="shared" ref="K129:K130" si="87">J129-J128</f>
        <v>1</v>
      </c>
      <c r="L129" s="19">
        <v>1</v>
      </c>
      <c r="M129" s="19"/>
      <c r="N129" s="19">
        <v>8</v>
      </c>
      <c r="O129" s="18">
        <v>3</v>
      </c>
      <c r="P129" s="18">
        <v>2</v>
      </c>
      <c r="Q129" s="18">
        <v>2</v>
      </c>
      <c r="R129" s="18">
        <v>2</v>
      </c>
      <c r="S129" s="18">
        <v>1</v>
      </c>
      <c r="T129" s="18">
        <v>1</v>
      </c>
      <c r="U129" s="18">
        <v>1</v>
      </c>
      <c r="V129" s="18">
        <v>1</v>
      </c>
      <c r="W129" s="18">
        <v>1</v>
      </c>
      <c r="X129" s="18">
        <v>1</v>
      </c>
      <c r="Y129" s="18">
        <v>1</v>
      </c>
      <c r="Z129" s="18">
        <v>1</v>
      </c>
      <c r="AA129" s="18">
        <v>1</v>
      </c>
      <c r="AB129" s="18">
        <v>1</v>
      </c>
      <c r="AC129" s="18">
        <v>1</v>
      </c>
      <c r="AD129" s="18">
        <v>1</v>
      </c>
    </row>
    <row r="130" spans="1:76" s="18" customFormat="1">
      <c r="A130" s="18">
        <v>129</v>
      </c>
      <c r="B130" s="8" t="s">
        <v>63</v>
      </c>
      <c r="C130" s="8" t="s">
        <v>14</v>
      </c>
      <c r="D130" s="8" t="s">
        <v>40</v>
      </c>
      <c r="E130" s="8" t="s">
        <v>16</v>
      </c>
      <c r="F130" s="8" t="s">
        <v>34</v>
      </c>
      <c r="G130" s="9"/>
      <c r="H130" s="9">
        <f t="shared" si="44"/>
        <v>12</v>
      </c>
      <c r="I130" s="9"/>
      <c r="J130" s="9">
        <f>SUMIF(O130:BV130,"&lt;&gt;")*L130*M130</f>
        <v>23</v>
      </c>
      <c r="K130" s="9">
        <f t="shared" si="87"/>
        <v>2</v>
      </c>
      <c r="L130" s="9">
        <v>1</v>
      </c>
      <c r="M130" s="9">
        <v>1</v>
      </c>
      <c r="N130" s="9">
        <v>8</v>
      </c>
      <c r="O130" s="8">
        <v>5</v>
      </c>
      <c r="P130" s="8">
        <v>4</v>
      </c>
      <c r="Q130" s="8">
        <v>3</v>
      </c>
      <c r="R130" s="8">
        <v>2</v>
      </c>
      <c r="S130" s="8">
        <v>2</v>
      </c>
      <c r="T130" s="8">
        <v>1</v>
      </c>
      <c r="U130" s="8">
        <v>1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</row>
    <row r="131" spans="1:76" s="18" customFormat="1">
      <c r="A131" s="18">
        <v>130</v>
      </c>
      <c r="B131" s="18" t="s">
        <v>26</v>
      </c>
      <c r="C131" s="18" t="s">
        <v>32</v>
      </c>
      <c r="D131" s="18" t="s">
        <v>40</v>
      </c>
      <c r="E131" s="18" t="s">
        <v>16</v>
      </c>
      <c r="F131" s="18" t="s">
        <v>34</v>
      </c>
      <c r="G131" s="19">
        <v>10</v>
      </c>
      <c r="H131" s="19">
        <f t="shared" ref="H131:H194" si="88">COUNTIF(O131:BV131,"&lt;&gt;")</f>
        <v>12</v>
      </c>
      <c r="I131" s="19">
        <f t="shared" ref="I131:I132" si="89">IF(AND(G131&lt;&gt;"",H131&lt;&gt;""),G131-H131,"")</f>
        <v>-2</v>
      </c>
      <c r="J131" s="19">
        <f t="shared" ref="J131:J194" si="90">SUMIF(O131:BV131,"&lt;&gt;")</f>
        <v>16</v>
      </c>
      <c r="K131" s="19"/>
      <c r="L131" s="19">
        <v>2</v>
      </c>
      <c r="M131" s="19"/>
      <c r="N131" s="19">
        <v>8</v>
      </c>
      <c r="O131" s="18">
        <v>3</v>
      </c>
      <c r="P131" s="18">
        <v>2</v>
      </c>
      <c r="Q131" s="18">
        <v>2</v>
      </c>
      <c r="R131" s="18">
        <v>1</v>
      </c>
      <c r="S131" s="18">
        <v>1</v>
      </c>
      <c r="T131" s="18">
        <v>1</v>
      </c>
      <c r="U131" s="18">
        <v>1</v>
      </c>
      <c r="V131" s="18">
        <v>1</v>
      </c>
      <c r="W131" s="18">
        <v>1</v>
      </c>
      <c r="X131" s="21">
        <v>1</v>
      </c>
      <c r="Y131" s="22">
        <v>1</v>
      </c>
      <c r="Z131" s="22">
        <v>1</v>
      </c>
      <c r="BW131" s="18">
        <f>SUM(O131:BV131)*N131</f>
        <v>128</v>
      </c>
      <c r="BX131" s="18">
        <f>COUNT(O131:BV131)</f>
        <v>12</v>
      </c>
    </row>
    <row r="132" spans="1:76" s="18" customFormat="1">
      <c r="A132" s="18">
        <v>131</v>
      </c>
      <c r="B132" s="18" t="s">
        <v>28</v>
      </c>
      <c r="C132" s="18" t="s">
        <v>32</v>
      </c>
      <c r="D132" s="18" t="s">
        <v>40</v>
      </c>
      <c r="E132" s="18" t="s">
        <v>16</v>
      </c>
      <c r="F132" s="18" t="s">
        <v>34</v>
      </c>
      <c r="G132" s="19">
        <v>7</v>
      </c>
      <c r="H132" s="19">
        <f t="shared" si="88"/>
        <v>12</v>
      </c>
      <c r="I132" s="30">
        <f t="shared" si="89"/>
        <v>-5</v>
      </c>
      <c r="J132" s="19">
        <f t="shared" si="90"/>
        <v>16</v>
      </c>
      <c r="K132" s="19">
        <f t="shared" ref="K132:K133" si="91">J132-J131</f>
        <v>0</v>
      </c>
      <c r="L132" s="19">
        <v>2</v>
      </c>
      <c r="M132" s="19"/>
      <c r="N132" s="19">
        <v>8</v>
      </c>
      <c r="O132" s="18">
        <v>3</v>
      </c>
      <c r="P132" s="18">
        <v>2</v>
      </c>
      <c r="Q132" s="18">
        <v>2</v>
      </c>
      <c r="R132" s="18">
        <v>1</v>
      </c>
      <c r="S132" s="18">
        <v>1</v>
      </c>
      <c r="T132" s="18">
        <v>1</v>
      </c>
      <c r="U132" s="18">
        <v>1</v>
      </c>
      <c r="V132" s="18">
        <v>1</v>
      </c>
      <c r="W132" s="18">
        <v>1</v>
      </c>
      <c r="X132" s="18">
        <v>1</v>
      </c>
      <c r="Y132" s="18">
        <v>1</v>
      </c>
      <c r="Z132" s="18">
        <v>1</v>
      </c>
    </row>
    <row r="133" spans="1:76" s="18" customFormat="1">
      <c r="A133" s="18">
        <v>132</v>
      </c>
      <c r="B133" s="8" t="s">
        <v>63</v>
      </c>
      <c r="C133" s="8" t="s">
        <v>32</v>
      </c>
      <c r="D133" s="8" t="s">
        <v>40</v>
      </c>
      <c r="E133" s="8" t="s">
        <v>16</v>
      </c>
      <c r="F133" s="8" t="s">
        <v>34</v>
      </c>
      <c r="G133" s="9"/>
      <c r="H133" s="9">
        <f t="shared" si="88"/>
        <v>8</v>
      </c>
      <c r="I133" s="9"/>
      <c r="J133" s="9">
        <f>SUMIF(O133:BV133,"&lt;&gt;")*L133*M133</f>
        <v>19</v>
      </c>
      <c r="K133" s="9">
        <f t="shared" si="91"/>
        <v>3</v>
      </c>
      <c r="L133" s="9">
        <v>2</v>
      </c>
      <c r="M133" s="9">
        <v>0.5</v>
      </c>
      <c r="N133" s="9">
        <v>8</v>
      </c>
      <c r="O133" s="8">
        <v>5</v>
      </c>
      <c r="P133" s="8">
        <v>4</v>
      </c>
      <c r="Q133" s="8">
        <v>3</v>
      </c>
      <c r="R133" s="8">
        <v>2</v>
      </c>
      <c r="S133" s="8">
        <v>2</v>
      </c>
      <c r="T133" s="8">
        <v>1</v>
      </c>
      <c r="U133" s="8">
        <v>1</v>
      </c>
      <c r="V133" s="8">
        <v>1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</row>
    <row r="134" spans="1:76" s="18" customFormat="1">
      <c r="A134" s="18">
        <v>133</v>
      </c>
      <c r="B134" s="18" t="s">
        <v>26</v>
      </c>
      <c r="C134" s="18" t="s">
        <v>19</v>
      </c>
      <c r="D134" s="18" t="s">
        <v>41</v>
      </c>
      <c r="E134" s="18" t="s">
        <v>16</v>
      </c>
      <c r="F134" s="18" t="s">
        <v>34</v>
      </c>
      <c r="G134" s="19">
        <v>27</v>
      </c>
      <c r="H134" s="19">
        <f t="shared" si="88"/>
        <v>20</v>
      </c>
      <c r="I134" s="19">
        <f t="shared" ref="I134:I135" si="92">IF(AND(G134&lt;&gt;"",H134&lt;&gt;""),G134-H134,"")</f>
        <v>7</v>
      </c>
      <c r="J134" s="19">
        <f t="shared" si="90"/>
        <v>26</v>
      </c>
      <c r="K134" s="19"/>
      <c r="L134" s="19">
        <v>1</v>
      </c>
      <c r="M134" s="19"/>
      <c r="N134" s="19">
        <v>8</v>
      </c>
      <c r="O134" s="18">
        <v>3</v>
      </c>
      <c r="P134" s="18">
        <v>2</v>
      </c>
      <c r="Q134" s="18">
        <v>2</v>
      </c>
      <c r="R134" s="18">
        <v>2</v>
      </c>
      <c r="S134" s="18">
        <v>2</v>
      </c>
      <c r="T134" s="18">
        <v>1</v>
      </c>
      <c r="U134" s="18">
        <v>1</v>
      </c>
      <c r="V134" s="18">
        <v>1</v>
      </c>
      <c r="W134" s="18">
        <v>1</v>
      </c>
      <c r="X134" s="18">
        <v>1</v>
      </c>
      <c r="Y134" s="18">
        <v>1</v>
      </c>
      <c r="Z134" s="18">
        <v>1</v>
      </c>
      <c r="AA134" s="18">
        <v>1</v>
      </c>
      <c r="AB134" s="18">
        <v>1</v>
      </c>
      <c r="AC134" s="18">
        <v>1</v>
      </c>
      <c r="AD134" s="18">
        <v>1</v>
      </c>
      <c r="AE134" s="18">
        <v>1</v>
      </c>
      <c r="AF134" s="18">
        <v>1</v>
      </c>
      <c r="AG134" s="18">
        <v>1</v>
      </c>
      <c r="AH134" s="18">
        <v>1</v>
      </c>
      <c r="BW134" s="18">
        <f>SUM(O134:BV134)*N134</f>
        <v>208</v>
      </c>
      <c r="BX134" s="18">
        <f>COUNT(O134:BV134)</f>
        <v>20</v>
      </c>
    </row>
    <row r="135" spans="1:76" s="18" customFormat="1">
      <c r="A135" s="18">
        <v>134</v>
      </c>
      <c r="B135" s="18" t="s">
        <v>28</v>
      </c>
      <c r="C135" s="18" t="s">
        <v>19</v>
      </c>
      <c r="D135" s="18" t="s">
        <v>41</v>
      </c>
      <c r="E135" s="18" t="s">
        <v>16</v>
      </c>
      <c r="F135" s="18" t="s">
        <v>34</v>
      </c>
      <c r="G135" s="19">
        <v>22</v>
      </c>
      <c r="H135" s="19">
        <f t="shared" si="88"/>
        <v>20</v>
      </c>
      <c r="I135" s="19">
        <f t="shared" si="92"/>
        <v>2</v>
      </c>
      <c r="J135" s="19">
        <f t="shared" si="90"/>
        <v>26</v>
      </c>
      <c r="K135" s="19">
        <f t="shared" ref="K135:K136" si="93">J135-J134</f>
        <v>0</v>
      </c>
      <c r="L135" s="19">
        <v>1</v>
      </c>
      <c r="M135" s="19"/>
      <c r="N135" s="19">
        <v>8</v>
      </c>
      <c r="O135" s="18">
        <v>3</v>
      </c>
      <c r="P135" s="18">
        <v>2</v>
      </c>
      <c r="Q135" s="18">
        <v>2</v>
      </c>
      <c r="R135" s="18">
        <v>2</v>
      </c>
      <c r="S135" s="18">
        <v>2</v>
      </c>
      <c r="T135" s="18">
        <v>1</v>
      </c>
      <c r="U135" s="18">
        <v>1</v>
      </c>
      <c r="V135" s="18">
        <v>1</v>
      </c>
      <c r="W135" s="18">
        <v>1</v>
      </c>
      <c r="X135" s="18">
        <v>1</v>
      </c>
      <c r="Y135" s="18">
        <v>1</v>
      </c>
      <c r="Z135" s="18">
        <v>1</v>
      </c>
      <c r="AA135" s="18">
        <v>1</v>
      </c>
      <c r="AB135" s="18">
        <v>1</v>
      </c>
      <c r="AC135" s="18">
        <v>1</v>
      </c>
      <c r="AD135" s="18">
        <v>1</v>
      </c>
      <c r="AE135" s="18">
        <v>1</v>
      </c>
      <c r="AF135" s="18">
        <v>1</v>
      </c>
      <c r="AG135" s="18">
        <v>1</v>
      </c>
      <c r="AH135" s="18">
        <v>1</v>
      </c>
    </row>
    <row r="136" spans="1:76" s="18" customFormat="1">
      <c r="A136" s="18">
        <v>135</v>
      </c>
      <c r="B136" s="8" t="s">
        <v>63</v>
      </c>
      <c r="C136" s="8" t="s">
        <v>19</v>
      </c>
      <c r="D136" s="8" t="s">
        <v>41</v>
      </c>
      <c r="E136" s="8" t="s">
        <v>16</v>
      </c>
      <c r="F136" s="8" t="s">
        <v>34</v>
      </c>
      <c r="G136" s="9"/>
      <c r="H136" s="9">
        <f t="shared" si="88"/>
        <v>15</v>
      </c>
      <c r="I136" s="9"/>
      <c r="J136" s="9">
        <f>SUMIF(O136:BV136,"&lt;&gt;")*L136*M136</f>
        <v>26</v>
      </c>
      <c r="K136" s="9">
        <f t="shared" si="93"/>
        <v>0</v>
      </c>
      <c r="L136" s="9">
        <v>1</v>
      </c>
      <c r="M136" s="9">
        <v>1</v>
      </c>
      <c r="N136" s="9">
        <v>8</v>
      </c>
      <c r="O136" s="8">
        <v>5</v>
      </c>
      <c r="P136" s="8">
        <v>4</v>
      </c>
      <c r="Q136" s="8">
        <v>3</v>
      </c>
      <c r="R136" s="8">
        <v>2</v>
      </c>
      <c r="S136" s="8">
        <v>2</v>
      </c>
      <c r="T136" s="8">
        <v>1</v>
      </c>
      <c r="U136" s="8">
        <v>1</v>
      </c>
      <c r="V136" s="8">
        <v>1</v>
      </c>
      <c r="W136" s="8">
        <v>1</v>
      </c>
      <c r="X136" s="8">
        <v>1</v>
      </c>
      <c r="Y136" s="8">
        <v>1</v>
      </c>
      <c r="Z136" s="8">
        <v>1</v>
      </c>
      <c r="AA136" s="8">
        <v>1</v>
      </c>
      <c r="AB136" s="8">
        <v>1</v>
      </c>
      <c r="AC136" s="8">
        <v>1</v>
      </c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</row>
    <row r="137" spans="1:76" s="18" customFormat="1">
      <c r="A137" s="18">
        <v>136</v>
      </c>
      <c r="B137" s="18" t="s">
        <v>26</v>
      </c>
      <c r="C137" s="18" t="s">
        <v>14</v>
      </c>
      <c r="D137" s="18" t="s">
        <v>41</v>
      </c>
      <c r="E137" s="18" t="s">
        <v>16</v>
      </c>
      <c r="F137" s="18" t="s">
        <v>34</v>
      </c>
      <c r="G137" s="19">
        <v>19</v>
      </c>
      <c r="H137" s="19">
        <f t="shared" si="88"/>
        <v>15</v>
      </c>
      <c r="I137" s="19">
        <f t="shared" ref="I137:I138" si="94">IF(AND(G137&lt;&gt;"",H137&lt;&gt;""),G137-H137,"")</f>
        <v>4</v>
      </c>
      <c r="J137" s="19">
        <f t="shared" si="90"/>
        <v>20</v>
      </c>
      <c r="K137" s="19"/>
      <c r="L137" s="19">
        <v>1</v>
      </c>
      <c r="M137" s="19"/>
      <c r="N137" s="19">
        <v>8</v>
      </c>
      <c r="O137" s="18">
        <v>3</v>
      </c>
      <c r="P137" s="18">
        <v>2</v>
      </c>
      <c r="Q137" s="18">
        <v>2</v>
      </c>
      <c r="R137" s="18">
        <v>2</v>
      </c>
      <c r="S137" s="18">
        <v>1</v>
      </c>
      <c r="T137" s="18">
        <v>1</v>
      </c>
      <c r="U137" s="18">
        <v>1</v>
      </c>
      <c r="V137" s="18">
        <v>1</v>
      </c>
      <c r="W137" s="18">
        <v>1</v>
      </c>
      <c r="X137" s="18">
        <v>1</v>
      </c>
      <c r="Y137" s="18">
        <v>1</v>
      </c>
      <c r="Z137" s="18">
        <v>1</v>
      </c>
      <c r="AA137" s="18">
        <v>1</v>
      </c>
      <c r="AB137" s="18">
        <v>1</v>
      </c>
      <c r="AC137" s="18">
        <v>1</v>
      </c>
      <c r="BW137" s="18">
        <f>SUM(O137:BV137)*N137</f>
        <v>160</v>
      </c>
      <c r="BX137" s="18">
        <f>COUNT(O137:BV137)</f>
        <v>15</v>
      </c>
    </row>
    <row r="138" spans="1:76" s="18" customFormat="1">
      <c r="A138" s="18">
        <v>137</v>
      </c>
      <c r="B138" s="18" t="s">
        <v>28</v>
      </c>
      <c r="C138" s="18" t="s">
        <v>14</v>
      </c>
      <c r="D138" s="18" t="s">
        <v>41</v>
      </c>
      <c r="E138" s="18" t="s">
        <v>16</v>
      </c>
      <c r="F138" s="18" t="s">
        <v>34</v>
      </c>
      <c r="G138" s="19">
        <v>24</v>
      </c>
      <c r="H138" s="19">
        <f t="shared" si="88"/>
        <v>16</v>
      </c>
      <c r="I138" s="19">
        <f t="shared" si="94"/>
        <v>8</v>
      </c>
      <c r="J138" s="19">
        <f t="shared" si="90"/>
        <v>21</v>
      </c>
      <c r="K138" s="19">
        <f t="shared" ref="K138:K139" si="95">J138-J137</f>
        <v>1</v>
      </c>
      <c r="L138" s="19">
        <v>1</v>
      </c>
      <c r="M138" s="19"/>
      <c r="N138" s="19">
        <v>8</v>
      </c>
      <c r="O138" s="18">
        <v>3</v>
      </c>
      <c r="P138" s="18">
        <v>2</v>
      </c>
      <c r="Q138" s="18">
        <v>2</v>
      </c>
      <c r="R138" s="18">
        <v>2</v>
      </c>
      <c r="S138" s="18">
        <v>1</v>
      </c>
      <c r="T138" s="18">
        <v>1</v>
      </c>
      <c r="U138" s="18">
        <v>1</v>
      </c>
      <c r="V138" s="18">
        <v>1</v>
      </c>
      <c r="W138" s="18">
        <v>1</v>
      </c>
      <c r="X138" s="18">
        <v>1</v>
      </c>
      <c r="Y138" s="18">
        <v>1</v>
      </c>
      <c r="Z138" s="18">
        <v>1</v>
      </c>
      <c r="AA138" s="18">
        <v>1</v>
      </c>
      <c r="AB138" s="18">
        <v>1</v>
      </c>
      <c r="AC138" s="18">
        <v>1</v>
      </c>
      <c r="AD138" s="18">
        <v>1</v>
      </c>
    </row>
    <row r="139" spans="1:76" s="18" customFormat="1">
      <c r="A139" s="18">
        <v>138</v>
      </c>
      <c r="B139" s="8" t="s">
        <v>63</v>
      </c>
      <c r="C139" s="8" t="s">
        <v>14</v>
      </c>
      <c r="D139" s="8" t="s">
        <v>41</v>
      </c>
      <c r="E139" s="8" t="s">
        <v>16</v>
      </c>
      <c r="F139" s="8" t="s">
        <v>34</v>
      </c>
      <c r="G139" s="9"/>
      <c r="H139" s="9">
        <f t="shared" si="88"/>
        <v>12</v>
      </c>
      <c r="I139" s="9"/>
      <c r="J139" s="9">
        <f>SUMIF(O139:BV139,"&lt;&gt;")*L139*M139</f>
        <v>23</v>
      </c>
      <c r="K139" s="9">
        <f t="shared" si="95"/>
        <v>2</v>
      </c>
      <c r="L139" s="9">
        <v>1</v>
      </c>
      <c r="M139" s="9">
        <v>1</v>
      </c>
      <c r="N139" s="9">
        <v>8</v>
      </c>
      <c r="O139" s="8">
        <v>5</v>
      </c>
      <c r="P139" s="8">
        <v>4</v>
      </c>
      <c r="Q139" s="8">
        <v>3</v>
      </c>
      <c r="R139" s="8">
        <v>2</v>
      </c>
      <c r="S139" s="8">
        <v>2</v>
      </c>
      <c r="T139" s="8">
        <v>1</v>
      </c>
      <c r="U139" s="8">
        <v>1</v>
      </c>
      <c r="V139" s="8">
        <v>1</v>
      </c>
      <c r="W139" s="8">
        <v>1</v>
      </c>
      <c r="X139" s="8">
        <v>1</v>
      </c>
      <c r="Y139" s="8">
        <v>1</v>
      </c>
      <c r="Z139" s="8">
        <v>1</v>
      </c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</row>
    <row r="140" spans="1:76" s="18" customFormat="1">
      <c r="A140" s="18">
        <v>139</v>
      </c>
      <c r="B140" s="18" t="s">
        <v>26</v>
      </c>
      <c r="C140" s="18" t="s">
        <v>32</v>
      </c>
      <c r="D140" s="18" t="s">
        <v>41</v>
      </c>
      <c r="E140" s="18" t="s">
        <v>16</v>
      </c>
      <c r="F140" s="18" t="s">
        <v>34</v>
      </c>
      <c r="G140" s="19">
        <v>15</v>
      </c>
      <c r="H140" s="19">
        <f t="shared" si="88"/>
        <v>12</v>
      </c>
      <c r="I140" s="19">
        <f t="shared" ref="I140:I141" si="96">IF(AND(G140&lt;&gt;"",H140&lt;&gt;""),G140-H140,"")</f>
        <v>3</v>
      </c>
      <c r="J140" s="19">
        <f t="shared" si="90"/>
        <v>16</v>
      </c>
      <c r="K140" s="19"/>
      <c r="L140" s="19">
        <v>2</v>
      </c>
      <c r="M140" s="19"/>
      <c r="N140" s="19">
        <v>8</v>
      </c>
      <c r="O140" s="18">
        <v>3</v>
      </c>
      <c r="P140" s="18">
        <v>2</v>
      </c>
      <c r="Q140" s="18">
        <v>2</v>
      </c>
      <c r="R140" s="18">
        <v>1</v>
      </c>
      <c r="S140" s="18">
        <v>1</v>
      </c>
      <c r="T140" s="18">
        <v>1</v>
      </c>
      <c r="U140" s="18">
        <v>1</v>
      </c>
      <c r="V140" s="18">
        <v>1</v>
      </c>
      <c r="W140" s="18">
        <v>1</v>
      </c>
      <c r="X140" s="18">
        <v>1</v>
      </c>
      <c r="Y140" s="18">
        <v>1</v>
      </c>
      <c r="Z140" s="18">
        <v>1</v>
      </c>
      <c r="BW140" s="18">
        <f>SUM(O140:BV140)*N140</f>
        <v>128</v>
      </c>
      <c r="BX140" s="18">
        <f>COUNT(O140:BV140)</f>
        <v>12</v>
      </c>
    </row>
    <row r="141" spans="1:76" s="18" customFormat="1">
      <c r="A141" s="18">
        <v>140</v>
      </c>
      <c r="B141" s="18" t="s">
        <v>28</v>
      </c>
      <c r="C141" s="18" t="s">
        <v>32</v>
      </c>
      <c r="D141" s="18" t="s">
        <v>41</v>
      </c>
      <c r="E141" s="18" t="s">
        <v>16</v>
      </c>
      <c r="F141" s="18" t="s">
        <v>34</v>
      </c>
      <c r="G141" s="19">
        <v>13</v>
      </c>
      <c r="H141" s="19">
        <f t="shared" si="88"/>
        <v>12</v>
      </c>
      <c r="I141" s="19">
        <f t="shared" si="96"/>
        <v>1</v>
      </c>
      <c r="J141" s="19">
        <f t="shared" si="90"/>
        <v>16</v>
      </c>
      <c r="K141" s="19">
        <f t="shared" ref="K141:K142" si="97">J141-J140</f>
        <v>0</v>
      </c>
      <c r="L141" s="19">
        <v>2</v>
      </c>
      <c r="M141" s="19"/>
      <c r="N141" s="19">
        <v>8</v>
      </c>
      <c r="O141" s="18">
        <v>3</v>
      </c>
      <c r="P141" s="18">
        <v>2</v>
      </c>
      <c r="Q141" s="18">
        <v>2</v>
      </c>
      <c r="R141" s="18">
        <v>1</v>
      </c>
      <c r="S141" s="18">
        <v>1</v>
      </c>
      <c r="T141" s="18">
        <v>1</v>
      </c>
      <c r="U141" s="18">
        <v>1</v>
      </c>
      <c r="V141" s="18">
        <v>1</v>
      </c>
      <c r="W141" s="18">
        <v>1</v>
      </c>
      <c r="X141" s="18">
        <v>1</v>
      </c>
      <c r="Y141" s="18">
        <v>1</v>
      </c>
      <c r="Z141" s="18">
        <v>1</v>
      </c>
    </row>
    <row r="142" spans="1:76" s="18" customFormat="1">
      <c r="A142" s="18">
        <v>141</v>
      </c>
      <c r="B142" s="8" t="s">
        <v>63</v>
      </c>
      <c r="C142" s="8" t="s">
        <v>32</v>
      </c>
      <c r="D142" s="8" t="s">
        <v>41</v>
      </c>
      <c r="E142" s="8" t="s">
        <v>16</v>
      </c>
      <c r="F142" s="8" t="s">
        <v>34</v>
      </c>
      <c r="G142" s="9"/>
      <c r="H142" s="9">
        <f t="shared" si="88"/>
        <v>8</v>
      </c>
      <c r="I142" s="9"/>
      <c r="J142" s="9">
        <f>SUMIF(O142:BV142,"&lt;&gt;")*L142*M142</f>
        <v>19</v>
      </c>
      <c r="K142" s="9">
        <f t="shared" si="97"/>
        <v>3</v>
      </c>
      <c r="L142" s="9">
        <v>2</v>
      </c>
      <c r="M142" s="9">
        <v>0.5</v>
      </c>
      <c r="N142" s="9">
        <v>8</v>
      </c>
      <c r="O142" s="8">
        <v>5</v>
      </c>
      <c r="P142" s="8">
        <v>4</v>
      </c>
      <c r="Q142" s="8">
        <v>3</v>
      </c>
      <c r="R142" s="8">
        <v>2</v>
      </c>
      <c r="S142" s="8">
        <v>2</v>
      </c>
      <c r="T142" s="8">
        <v>1</v>
      </c>
      <c r="U142" s="8">
        <v>1</v>
      </c>
      <c r="V142" s="8">
        <v>1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</row>
    <row r="143" spans="1:76" s="18" customFormat="1">
      <c r="A143" s="18">
        <v>142</v>
      </c>
      <c r="B143" s="18" t="s">
        <v>26</v>
      </c>
      <c r="C143" s="18" t="s">
        <v>19</v>
      </c>
      <c r="D143" s="18" t="s">
        <v>42</v>
      </c>
      <c r="E143" s="18" t="s">
        <v>16</v>
      </c>
      <c r="F143" s="18" t="s">
        <v>34</v>
      </c>
      <c r="G143" s="19">
        <v>18</v>
      </c>
      <c r="H143" s="19">
        <f t="shared" si="88"/>
        <v>20</v>
      </c>
      <c r="I143" s="19">
        <f t="shared" ref="I143:I144" si="98">IF(AND(G143&lt;&gt;"",H143&lt;&gt;""),G143-H143,"")</f>
        <v>-2</v>
      </c>
      <c r="J143" s="19">
        <f t="shared" si="90"/>
        <v>26</v>
      </c>
      <c r="K143" s="19"/>
      <c r="L143" s="19">
        <v>1</v>
      </c>
      <c r="M143" s="19"/>
      <c r="N143" s="19">
        <v>8</v>
      </c>
      <c r="O143" s="18">
        <v>3</v>
      </c>
      <c r="P143" s="18">
        <v>2</v>
      </c>
      <c r="Q143" s="18">
        <v>2</v>
      </c>
      <c r="R143" s="18">
        <v>2</v>
      </c>
      <c r="S143" s="18">
        <v>2</v>
      </c>
      <c r="T143" s="18">
        <v>1</v>
      </c>
      <c r="U143" s="18">
        <v>1</v>
      </c>
      <c r="V143" s="18">
        <v>1</v>
      </c>
      <c r="W143" s="18">
        <v>1</v>
      </c>
      <c r="X143" s="18">
        <v>1</v>
      </c>
      <c r="Y143" s="18">
        <v>1</v>
      </c>
      <c r="Z143" s="18">
        <v>1</v>
      </c>
      <c r="AA143" s="18">
        <v>1</v>
      </c>
      <c r="AB143" s="18">
        <v>1</v>
      </c>
      <c r="AC143" s="18">
        <v>1</v>
      </c>
      <c r="AD143" s="18">
        <v>1</v>
      </c>
      <c r="AE143" s="18">
        <v>1</v>
      </c>
      <c r="AF143" s="21">
        <v>1</v>
      </c>
      <c r="AG143" s="22">
        <v>1</v>
      </c>
      <c r="AH143" s="22">
        <v>1</v>
      </c>
      <c r="BW143" s="18">
        <f>SUM(O143:BV143)*N143</f>
        <v>208</v>
      </c>
      <c r="BX143" s="18">
        <f>COUNT(O143:BV143)</f>
        <v>20</v>
      </c>
    </row>
    <row r="144" spans="1:76" s="18" customFormat="1">
      <c r="A144" s="18">
        <v>143</v>
      </c>
      <c r="B144" s="18" t="s">
        <v>28</v>
      </c>
      <c r="C144" s="18" t="s">
        <v>19</v>
      </c>
      <c r="D144" s="18" t="s">
        <v>42</v>
      </c>
      <c r="E144" s="18" t="s">
        <v>16</v>
      </c>
      <c r="F144" s="18" t="s">
        <v>34</v>
      </c>
      <c r="G144" s="19">
        <v>25</v>
      </c>
      <c r="H144" s="19">
        <f t="shared" si="88"/>
        <v>20</v>
      </c>
      <c r="I144" s="19">
        <f t="shared" si="98"/>
        <v>5</v>
      </c>
      <c r="J144" s="19">
        <f t="shared" si="90"/>
        <v>26</v>
      </c>
      <c r="K144" s="19">
        <f t="shared" ref="K144:K145" si="99">J144-J143</f>
        <v>0</v>
      </c>
      <c r="L144" s="19">
        <v>1</v>
      </c>
      <c r="M144" s="19"/>
      <c r="N144" s="19">
        <v>8</v>
      </c>
      <c r="O144" s="18">
        <v>3</v>
      </c>
      <c r="P144" s="18">
        <v>2</v>
      </c>
      <c r="Q144" s="18">
        <v>2</v>
      </c>
      <c r="R144" s="18">
        <v>2</v>
      </c>
      <c r="S144" s="18">
        <v>2</v>
      </c>
      <c r="T144" s="18">
        <v>1</v>
      </c>
      <c r="U144" s="18">
        <v>1</v>
      </c>
      <c r="V144" s="18">
        <v>1</v>
      </c>
      <c r="W144" s="18">
        <v>1</v>
      </c>
      <c r="X144" s="18">
        <v>1</v>
      </c>
      <c r="Y144" s="18">
        <v>1</v>
      </c>
      <c r="Z144" s="18">
        <v>1</v>
      </c>
      <c r="AA144" s="18">
        <v>1</v>
      </c>
      <c r="AB144" s="18">
        <v>1</v>
      </c>
      <c r="AC144" s="18">
        <v>1</v>
      </c>
      <c r="AD144" s="18">
        <v>1</v>
      </c>
      <c r="AE144" s="18">
        <v>1</v>
      </c>
      <c r="AF144" s="18">
        <v>1</v>
      </c>
      <c r="AG144" s="18">
        <v>1</v>
      </c>
      <c r="AH144" s="18">
        <v>1</v>
      </c>
    </row>
    <row r="145" spans="1:76" s="18" customFormat="1">
      <c r="A145" s="18">
        <v>144</v>
      </c>
      <c r="B145" s="8" t="s">
        <v>63</v>
      </c>
      <c r="C145" s="8" t="s">
        <v>19</v>
      </c>
      <c r="D145" s="8" t="s">
        <v>42</v>
      </c>
      <c r="E145" s="8" t="s">
        <v>16</v>
      </c>
      <c r="F145" s="8" t="s">
        <v>34</v>
      </c>
      <c r="G145" s="9"/>
      <c r="H145" s="9">
        <f t="shared" si="88"/>
        <v>15</v>
      </c>
      <c r="I145" s="9"/>
      <c r="J145" s="9">
        <f>SUMIF(O145:BV145,"&lt;&gt;")*L145*M145</f>
        <v>26</v>
      </c>
      <c r="K145" s="9">
        <f t="shared" si="99"/>
        <v>0</v>
      </c>
      <c r="L145" s="9">
        <v>1</v>
      </c>
      <c r="M145" s="9">
        <v>1</v>
      </c>
      <c r="N145" s="9">
        <v>8</v>
      </c>
      <c r="O145" s="8">
        <v>5</v>
      </c>
      <c r="P145" s="8">
        <v>4</v>
      </c>
      <c r="Q145" s="8">
        <v>3</v>
      </c>
      <c r="R145" s="8">
        <v>2</v>
      </c>
      <c r="S145" s="8">
        <v>2</v>
      </c>
      <c r="T145" s="8">
        <v>1</v>
      </c>
      <c r="U145" s="8">
        <v>1</v>
      </c>
      <c r="V145" s="8">
        <v>1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1</v>
      </c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</row>
    <row r="146" spans="1:76" s="18" customFormat="1">
      <c r="A146" s="18">
        <v>145</v>
      </c>
      <c r="B146" s="18" t="s">
        <v>26</v>
      </c>
      <c r="C146" s="18" t="s">
        <v>14</v>
      </c>
      <c r="D146" s="18" t="s">
        <v>42</v>
      </c>
      <c r="E146" s="18" t="s">
        <v>16</v>
      </c>
      <c r="F146" s="18" t="s">
        <v>34</v>
      </c>
      <c r="G146" s="19">
        <v>18</v>
      </c>
      <c r="H146" s="19">
        <f t="shared" si="88"/>
        <v>15</v>
      </c>
      <c r="I146" s="19">
        <f t="shared" ref="I146:I147" si="100">IF(AND(G146&lt;&gt;"",H146&lt;&gt;""),G146-H146,"")</f>
        <v>3</v>
      </c>
      <c r="J146" s="19">
        <f t="shared" si="90"/>
        <v>20</v>
      </c>
      <c r="K146" s="19"/>
      <c r="L146" s="19">
        <v>1</v>
      </c>
      <c r="M146" s="19"/>
      <c r="N146" s="19">
        <v>8</v>
      </c>
      <c r="O146" s="18">
        <v>3</v>
      </c>
      <c r="P146" s="18">
        <v>2</v>
      </c>
      <c r="Q146" s="18">
        <v>2</v>
      </c>
      <c r="R146" s="18">
        <v>2</v>
      </c>
      <c r="S146" s="18">
        <v>1</v>
      </c>
      <c r="T146" s="18">
        <v>1</v>
      </c>
      <c r="U146" s="18">
        <v>1</v>
      </c>
      <c r="V146" s="18">
        <v>1</v>
      </c>
      <c r="W146" s="18">
        <v>1</v>
      </c>
      <c r="X146" s="18">
        <v>1</v>
      </c>
      <c r="Y146" s="18">
        <v>1</v>
      </c>
      <c r="Z146" s="18">
        <v>1</v>
      </c>
      <c r="AA146" s="18">
        <v>1</v>
      </c>
      <c r="AB146" s="18">
        <v>1</v>
      </c>
      <c r="AC146" s="18">
        <v>1</v>
      </c>
      <c r="BW146" s="18">
        <f>SUM(O146:BV146)*N146</f>
        <v>160</v>
      </c>
      <c r="BX146" s="18">
        <f>COUNT(O146:BV146)</f>
        <v>15</v>
      </c>
    </row>
    <row r="147" spans="1:76" s="18" customFormat="1">
      <c r="A147" s="18">
        <v>146</v>
      </c>
      <c r="B147" s="18" t="s">
        <v>28</v>
      </c>
      <c r="C147" s="18" t="s">
        <v>14</v>
      </c>
      <c r="D147" s="18" t="s">
        <v>42</v>
      </c>
      <c r="E147" s="18" t="s">
        <v>16</v>
      </c>
      <c r="F147" s="18" t="s">
        <v>34</v>
      </c>
      <c r="G147" s="19">
        <v>21</v>
      </c>
      <c r="H147" s="19">
        <f t="shared" si="88"/>
        <v>16</v>
      </c>
      <c r="I147" s="19">
        <f t="shared" si="100"/>
        <v>5</v>
      </c>
      <c r="J147" s="19">
        <f t="shared" si="90"/>
        <v>21</v>
      </c>
      <c r="K147" s="19">
        <f t="shared" ref="K147:K148" si="101">J147-J146</f>
        <v>1</v>
      </c>
      <c r="L147" s="19">
        <v>1</v>
      </c>
      <c r="M147" s="19"/>
      <c r="N147" s="19">
        <v>8</v>
      </c>
      <c r="O147" s="18">
        <v>3</v>
      </c>
      <c r="P147" s="18">
        <v>2</v>
      </c>
      <c r="Q147" s="18">
        <v>2</v>
      </c>
      <c r="R147" s="18">
        <v>2</v>
      </c>
      <c r="S147" s="18">
        <v>1</v>
      </c>
      <c r="T147" s="18">
        <v>1</v>
      </c>
      <c r="U147" s="18">
        <v>1</v>
      </c>
      <c r="V147" s="18">
        <v>1</v>
      </c>
      <c r="W147" s="18">
        <v>1</v>
      </c>
      <c r="X147" s="18">
        <v>1</v>
      </c>
      <c r="Y147" s="18">
        <v>1</v>
      </c>
      <c r="Z147" s="18">
        <v>1</v>
      </c>
      <c r="AA147" s="18">
        <v>1</v>
      </c>
      <c r="AB147" s="18">
        <v>1</v>
      </c>
      <c r="AC147" s="18">
        <v>1</v>
      </c>
      <c r="AD147" s="18">
        <v>1</v>
      </c>
    </row>
    <row r="148" spans="1:76" s="18" customFormat="1">
      <c r="A148" s="18">
        <v>147</v>
      </c>
      <c r="B148" s="8" t="s">
        <v>63</v>
      </c>
      <c r="C148" s="8" t="s">
        <v>14</v>
      </c>
      <c r="D148" s="8" t="s">
        <v>42</v>
      </c>
      <c r="E148" s="8" t="s">
        <v>16</v>
      </c>
      <c r="F148" s="8" t="s">
        <v>34</v>
      </c>
      <c r="G148" s="9"/>
      <c r="H148" s="9">
        <f t="shared" si="88"/>
        <v>12</v>
      </c>
      <c r="I148" s="9"/>
      <c r="J148" s="9">
        <f>SUMIF(O148:BV148,"&lt;&gt;")*L148*M148</f>
        <v>23</v>
      </c>
      <c r="K148" s="9">
        <f t="shared" si="101"/>
        <v>2</v>
      </c>
      <c r="L148" s="9">
        <v>1</v>
      </c>
      <c r="M148" s="9">
        <v>1</v>
      </c>
      <c r="N148" s="9">
        <v>8</v>
      </c>
      <c r="O148" s="8">
        <v>5</v>
      </c>
      <c r="P148" s="8">
        <v>4</v>
      </c>
      <c r="Q148" s="8">
        <v>3</v>
      </c>
      <c r="R148" s="8">
        <v>2</v>
      </c>
      <c r="S148" s="8">
        <v>2</v>
      </c>
      <c r="T148" s="8">
        <v>1</v>
      </c>
      <c r="U148" s="8">
        <v>1</v>
      </c>
      <c r="V148" s="8">
        <v>1</v>
      </c>
      <c r="W148" s="8">
        <v>1</v>
      </c>
      <c r="X148" s="8">
        <v>1</v>
      </c>
      <c r="Y148" s="8">
        <v>1</v>
      </c>
      <c r="Z148" s="8">
        <v>1</v>
      </c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</row>
    <row r="149" spans="1:76" s="18" customFormat="1">
      <c r="A149" s="18">
        <v>148</v>
      </c>
      <c r="B149" s="18" t="s">
        <v>26</v>
      </c>
      <c r="C149" s="18" t="s">
        <v>32</v>
      </c>
      <c r="D149" s="18" t="s">
        <v>42</v>
      </c>
      <c r="E149" s="18" t="s">
        <v>16</v>
      </c>
      <c r="F149" s="18" t="s">
        <v>34</v>
      </c>
      <c r="G149" s="19">
        <v>6</v>
      </c>
      <c r="H149" s="19">
        <f t="shared" si="88"/>
        <v>12</v>
      </c>
      <c r="I149" s="19">
        <f t="shared" ref="I149:I150" si="102">IF(AND(G149&lt;&gt;"",H149&lt;&gt;""),G149-H149,"")</f>
        <v>-6</v>
      </c>
      <c r="J149" s="19">
        <f t="shared" si="90"/>
        <v>16</v>
      </c>
      <c r="K149" s="19"/>
      <c r="L149" s="19">
        <v>2</v>
      </c>
      <c r="M149" s="19"/>
      <c r="N149" s="19">
        <v>8</v>
      </c>
      <c r="O149" s="18">
        <v>3</v>
      </c>
      <c r="P149" s="18">
        <v>2</v>
      </c>
      <c r="Q149" s="18">
        <v>2</v>
      </c>
      <c r="R149" s="18">
        <v>1</v>
      </c>
      <c r="S149" s="18">
        <v>1</v>
      </c>
      <c r="T149" s="21">
        <v>1</v>
      </c>
      <c r="U149" s="22">
        <v>1</v>
      </c>
      <c r="V149" s="22">
        <v>1</v>
      </c>
      <c r="W149" s="22">
        <v>1</v>
      </c>
      <c r="X149" s="22">
        <v>1</v>
      </c>
      <c r="Y149" s="22">
        <v>1</v>
      </c>
      <c r="Z149" s="22">
        <v>1</v>
      </c>
      <c r="BW149" s="18">
        <f>SUM(O149:BV149)*N149</f>
        <v>128</v>
      </c>
      <c r="BX149" s="18">
        <f>COUNT(O149:BV149)</f>
        <v>12</v>
      </c>
    </row>
    <row r="150" spans="1:76" s="18" customFormat="1">
      <c r="A150" s="18">
        <v>149</v>
      </c>
      <c r="B150" s="18" t="s">
        <v>28</v>
      </c>
      <c r="C150" s="18" t="s">
        <v>32</v>
      </c>
      <c r="D150" s="18" t="s">
        <v>42</v>
      </c>
      <c r="E150" s="18" t="s">
        <v>16</v>
      </c>
      <c r="F150" s="18" t="s">
        <v>34</v>
      </c>
      <c r="G150" s="19"/>
      <c r="H150" s="19">
        <f t="shared" si="88"/>
        <v>12</v>
      </c>
      <c r="I150" s="19" t="str">
        <f t="shared" si="102"/>
        <v/>
      </c>
      <c r="J150" s="19">
        <f t="shared" si="90"/>
        <v>16</v>
      </c>
      <c r="K150" s="19">
        <f t="shared" ref="K150:K151" si="103">J150-J149</f>
        <v>0</v>
      </c>
      <c r="L150" s="19">
        <v>2</v>
      </c>
      <c r="M150" s="19"/>
      <c r="N150" s="19">
        <v>8</v>
      </c>
      <c r="O150" s="18">
        <v>3</v>
      </c>
      <c r="P150" s="18">
        <v>2</v>
      </c>
      <c r="Q150" s="18">
        <v>2</v>
      </c>
      <c r="R150" s="18">
        <v>1</v>
      </c>
      <c r="S150" s="18">
        <v>1</v>
      </c>
      <c r="T150" s="18">
        <v>1</v>
      </c>
      <c r="U150" s="18">
        <v>1</v>
      </c>
      <c r="V150" s="18">
        <v>1</v>
      </c>
      <c r="W150" s="18">
        <v>1</v>
      </c>
      <c r="X150" s="18">
        <v>1</v>
      </c>
      <c r="Y150" s="18">
        <v>1</v>
      </c>
      <c r="Z150" s="18">
        <v>1</v>
      </c>
    </row>
    <row r="151" spans="1:76" s="18" customFormat="1">
      <c r="A151" s="18">
        <v>150</v>
      </c>
      <c r="B151" s="8" t="s">
        <v>63</v>
      </c>
      <c r="C151" s="8" t="s">
        <v>32</v>
      </c>
      <c r="D151" s="8" t="s">
        <v>42</v>
      </c>
      <c r="E151" s="8" t="s">
        <v>16</v>
      </c>
      <c r="F151" s="8" t="s">
        <v>34</v>
      </c>
      <c r="G151" s="9"/>
      <c r="H151" s="9">
        <f>COUNTIF(O151:BV151,"&lt;&gt;")</f>
        <v>8</v>
      </c>
      <c r="I151" s="9"/>
      <c r="J151" s="9">
        <f>SUMIF(O151:BV151,"&lt;&gt;")*L151*M151</f>
        <v>19</v>
      </c>
      <c r="K151" s="9">
        <f t="shared" si="103"/>
        <v>3</v>
      </c>
      <c r="L151" s="9">
        <v>2</v>
      </c>
      <c r="M151" s="9">
        <v>0.5</v>
      </c>
      <c r="N151" s="9">
        <v>8</v>
      </c>
      <c r="O151" s="8">
        <v>5</v>
      </c>
      <c r="P151" s="8">
        <v>4</v>
      </c>
      <c r="Q151" s="8">
        <v>3</v>
      </c>
      <c r="R151" s="8">
        <v>2</v>
      </c>
      <c r="S151" s="8">
        <v>2</v>
      </c>
      <c r="T151" s="8">
        <v>1</v>
      </c>
      <c r="U151" s="8">
        <v>1</v>
      </c>
      <c r="V151" s="8">
        <v>1</v>
      </c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</row>
    <row r="152" spans="1:76" s="18" customFormat="1">
      <c r="A152" s="18">
        <v>151</v>
      </c>
      <c r="B152" s="18" t="s">
        <v>26</v>
      </c>
      <c r="C152" s="18" t="s">
        <v>19</v>
      </c>
      <c r="D152" s="18" t="s">
        <v>33</v>
      </c>
      <c r="E152" s="18" t="s">
        <v>20</v>
      </c>
      <c r="F152" s="18" t="s">
        <v>35</v>
      </c>
      <c r="G152" s="19">
        <v>21</v>
      </c>
      <c r="H152" s="19">
        <f t="shared" si="88"/>
        <v>12</v>
      </c>
      <c r="I152" s="19">
        <f t="shared" ref="I152:I153" si="104">IF(AND(G152&lt;&gt;"",H152&lt;&gt;""),G152-H152,"")</f>
        <v>9</v>
      </c>
      <c r="J152" s="19">
        <f t="shared" si="90"/>
        <v>16</v>
      </c>
      <c r="K152" s="19"/>
      <c r="L152" s="19">
        <v>1</v>
      </c>
      <c r="M152" s="19"/>
      <c r="N152" s="19">
        <v>8</v>
      </c>
      <c r="O152" s="18">
        <v>3</v>
      </c>
      <c r="P152" s="18">
        <v>2</v>
      </c>
      <c r="Q152" s="18">
        <v>2</v>
      </c>
      <c r="R152" s="18">
        <v>1</v>
      </c>
      <c r="S152" s="18">
        <v>1</v>
      </c>
      <c r="T152" s="18">
        <v>1</v>
      </c>
      <c r="U152" s="18">
        <v>1</v>
      </c>
      <c r="V152" s="18">
        <v>1</v>
      </c>
      <c r="W152" s="18">
        <v>1</v>
      </c>
      <c r="X152" s="18">
        <v>1</v>
      </c>
      <c r="Y152" s="18">
        <v>1</v>
      </c>
      <c r="Z152" s="18">
        <v>1</v>
      </c>
      <c r="BW152" s="18">
        <f>SUM(O152:BV152)*N152</f>
        <v>128</v>
      </c>
      <c r="BX152" s="18">
        <f>COUNT(O152:BV152)</f>
        <v>12</v>
      </c>
    </row>
    <row r="153" spans="1:76" s="18" customFormat="1">
      <c r="A153" s="18">
        <v>152</v>
      </c>
      <c r="B153" s="18" t="s">
        <v>28</v>
      </c>
      <c r="C153" s="18" t="s">
        <v>19</v>
      </c>
      <c r="D153" s="18" t="s">
        <v>33</v>
      </c>
      <c r="E153" s="18" t="s">
        <v>20</v>
      </c>
      <c r="F153" s="18" t="s">
        <v>35</v>
      </c>
      <c r="G153" s="19">
        <v>21</v>
      </c>
      <c r="H153" s="19">
        <f t="shared" si="88"/>
        <v>12</v>
      </c>
      <c r="I153" s="19">
        <f t="shared" si="104"/>
        <v>9</v>
      </c>
      <c r="J153" s="19">
        <f t="shared" si="90"/>
        <v>16</v>
      </c>
      <c r="K153" s="19">
        <f t="shared" ref="K153:K154" si="105">J153-J152</f>
        <v>0</v>
      </c>
      <c r="L153" s="19">
        <v>1</v>
      </c>
      <c r="M153" s="19"/>
      <c r="N153" s="19">
        <v>8</v>
      </c>
      <c r="O153" s="18">
        <v>3</v>
      </c>
      <c r="P153" s="18">
        <v>2</v>
      </c>
      <c r="Q153" s="18">
        <v>2</v>
      </c>
      <c r="R153" s="18">
        <v>1</v>
      </c>
      <c r="S153" s="18">
        <v>1</v>
      </c>
      <c r="T153" s="18">
        <v>1</v>
      </c>
      <c r="U153" s="18">
        <v>1</v>
      </c>
      <c r="V153" s="18">
        <v>1</v>
      </c>
      <c r="W153" s="18">
        <v>1</v>
      </c>
      <c r="X153" s="18">
        <v>1</v>
      </c>
      <c r="Y153" s="18">
        <v>1</v>
      </c>
      <c r="Z153" s="18">
        <v>1</v>
      </c>
    </row>
    <row r="154" spans="1:76" s="18" customFormat="1">
      <c r="A154" s="18">
        <v>153</v>
      </c>
      <c r="B154" s="8" t="s">
        <v>63</v>
      </c>
      <c r="C154" s="8" t="s">
        <v>19</v>
      </c>
      <c r="D154" s="8" t="s">
        <v>33</v>
      </c>
      <c r="E154" s="8" t="s">
        <v>20</v>
      </c>
      <c r="F154" s="8" t="s">
        <v>35</v>
      </c>
      <c r="G154" s="9"/>
      <c r="H154" s="9">
        <f t="shared" si="88"/>
        <v>10</v>
      </c>
      <c r="I154" s="9"/>
      <c r="J154" s="9">
        <f>SUMIF(O154:BV154,"&lt;&gt;")*L154*M154</f>
        <v>20</v>
      </c>
      <c r="K154" s="9">
        <f t="shared" si="105"/>
        <v>4</v>
      </c>
      <c r="L154" s="9">
        <v>1</v>
      </c>
      <c r="M154" s="9">
        <v>1</v>
      </c>
      <c r="N154" s="9">
        <v>8</v>
      </c>
      <c r="O154" s="8">
        <v>5</v>
      </c>
      <c r="P154" s="8">
        <v>4</v>
      </c>
      <c r="Q154" s="8">
        <v>3</v>
      </c>
      <c r="R154" s="8">
        <v>2</v>
      </c>
      <c r="S154" s="8">
        <v>1</v>
      </c>
      <c r="T154" s="8">
        <v>1</v>
      </c>
      <c r="U154" s="8">
        <v>1</v>
      </c>
      <c r="V154" s="8">
        <v>1</v>
      </c>
      <c r="W154" s="8">
        <v>1</v>
      </c>
      <c r="X154" s="8">
        <v>1</v>
      </c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</row>
    <row r="155" spans="1:76" s="18" customFormat="1">
      <c r="A155" s="18">
        <v>154</v>
      </c>
      <c r="B155" s="18" t="s">
        <v>26</v>
      </c>
      <c r="C155" s="18" t="s">
        <v>14</v>
      </c>
      <c r="D155" s="18" t="s">
        <v>33</v>
      </c>
      <c r="E155" s="18" t="s">
        <v>20</v>
      </c>
      <c r="F155" s="18" t="s">
        <v>35</v>
      </c>
      <c r="G155" s="19">
        <v>20</v>
      </c>
      <c r="H155" s="19">
        <f t="shared" si="88"/>
        <v>8</v>
      </c>
      <c r="I155" s="19">
        <f t="shared" ref="I155:I156" si="106">IF(AND(G155&lt;&gt;"",H155&lt;&gt;""),G155-H155,"")</f>
        <v>12</v>
      </c>
      <c r="J155" s="19">
        <f t="shared" si="90"/>
        <v>12</v>
      </c>
      <c r="K155" s="19"/>
      <c r="L155" s="19">
        <v>1</v>
      </c>
      <c r="M155" s="19"/>
      <c r="N155" s="19">
        <v>8</v>
      </c>
      <c r="O155" s="18">
        <v>3</v>
      </c>
      <c r="P155" s="18">
        <v>2</v>
      </c>
      <c r="Q155" s="18">
        <v>2</v>
      </c>
      <c r="R155" s="18">
        <v>1</v>
      </c>
      <c r="S155" s="18">
        <v>1</v>
      </c>
      <c r="T155" s="18">
        <v>1</v>
      </c>
      <c r="U155" s="18">
        <v>1</v>
      </c>
      <c r="V155" s="18">
        <v>1</v>
      </c>
      <c r="BW155" s="18">
        <f>SUM(O155:BV155)*N155</f>
        <v>96</v>
      </c>
      <c r="BX155" s="18">
        <f>COUNT(O155:BV155)</f>
        <v>8</v>
      </c>
    </row>
    <row r="156" spans="1:76" s="18" customFormat="1">
      <c r="A156" s="18">
        <v>155</v>
      </c>
      <c r="B156" s="18" t="s">
        <v>28</v>
      </c>
      <c r="C156" s="18" t="s">
        <v>14</v>
      </c>
      <c r="D156" s="18" t="s">
        <v>33</v>
      </c>
      <c r="E156" s="18" t="s">
        <v>20</v>
      </c>
      <c r="F156" s="18" t="s">
        <v>35</v>
      </c>
      <c r="G156" s="19">
        <v>19</v>
      </c>
      <c r="H156" s="19">
        <f t="shared" si="88"/>
        <v>8</v>
      </c>
      <c r="I156" s="19">
        <f t="shared" si="106"/>
        <v>11</v>
      </c>
      <c r="J156" s="19">
        <f t="shared" si="90"/>
        <v>12</v>
      </c>
      <c r="K156" s="19">
        <f t="shared" ref="K156:K157" si="107">J156-J155</f>
        <v>0</v>
      </c>
      <c r="L156" s="19">
        <v>1</v>
      </c>
      <c r="M156" s="19"/>
      <c r="N156" s="19">
        <v>8</v>
      </c>
      <c r="O156" s="18">
        <v>3</v>
      </c>
      <c r="P156" s="18">
        <v>2</v>
      </c>
      <c r="Q156" s="18">
        <v>2</v>
      </c>
      <c r="R156" s="18">
        <v>1</v>
      </c>
      <c r="S156" s="18">
        <v>1</v>
      </c>
      <c r="T156" s="18">
        <v>1</v>
      </c>
      <c r="U156" s="18">
        <v>1</v>
      </c>
      <c r="V156" s="18">
        <v>1</v>
      </c>
    </row>
    <row r="157" spans="1:76" s="18" customFormat="1">
      <c r="A157" s="18">
        <v>156</v>
      </c>
      <c r="B157" s="8" t="s">
        <v>63</v>
      </c>
      <c r="C157" s="8" t="s">
        <v>14</v>
      </c>
      <c r="D157" s="8" t="s">
        <v>33</v>
      </c>
      <c r="E157" s="8" t="s">
        <v>20</v>
      </c>
      <c r="F157" s="8" t="s">
        <v>35</v>
      </c>
      <c r="G157" s="9"/>
      <c r="H157" s="9">
        <f t="shared" si="88"/>
        <v>8</v>
      </c>
      <c r="I157" s="9"/>
      <c r="J157" s="9">
        <f>SUMIF(O157:BV157,"&lt;&gt;")*L157*M157</f>
        <v>18</v>
      </c>
      <c r="K157" s="9">
        <f t="shared" si="107"/>
        <v>6</v>
      </c>
      <c r="L157" s="9">
        <v>1</v>
      </c>
      <c r="M157" s="9">
        <v>1</v>
      </c>
      <c r="N157" s="9">
        <v>8</v>
      </c>
      <c r="O157" s="8">
        <v>5</v>
      </c>
      <c r="P157" s="8">
        <v>4</v>
      </c>
      <c r="Q157" s="8">
        <v>3</v>
      </c>
      <c r="R157" s="8">
        <v>2</v>
      </c>
      <c r="S157" s="8">
        <v>1</v>
      </c>
      <c r="T157" s="8">
        <v>1</v>
      </c>
      <c r="U157" s="8">
        <v>1</v>
      </c>
      <c r="V157" s="8">
        <v>1</v>
      </c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</row>
    <row r="158" spans="1:76" s="18" customFormat="1">
      <c r="A158" s="18">
        <v>157</v>
      </c>
      <c r="B158" s="18" t="s">
        <v>26</v>
      </c>
      <c r="C158" s="18" t="s">
        <v>32</v>
      </c>
      <c r="D158" s="18" t="s">
        <v>33</v>
      </c>
      <c r="E158" s="18" t="s">
        <v>20</v>
      </c>
      <c r="F158" s="18" t="s">
        <v>35</v>
      </c>
      <c r="G158" s="19">
        <v>7</v>
      </c>
      <c r="H158" s="19">
        <f t="shared" si="88"/>
        <v>6</v>
      </c>
      <c r="I158" s="19">
        <f t="shared" ref="I158:I159" si="108">IF(AND(G158&lt;&gt;"",H158&lt;&gt;""),G158-H158,"")</f>
        <v>1</v>
      </c>
      <c r="J158" s="19">
        <f t="shared" si="90"/>
        <v>10</v>
      </c>
      <c r="K158" s="19"/>
      <c r="L158" s="19">
        <v>2</v>
      </c>
      <c r="M158" s="19"/>
      <c r="N158" s="19">
        <v>8</v>
      </c>
      <c r="O158" s="18">
        <v>3</v>
      </c>
      <c r="P158" s="18">
        <v>2</v>
      </c>
      <c r="Q158" s="18">
        <v>2</v>
      </c>
      <c r="R158" s="18">
        <v>1</v>
      </c>
      <c r="S158" s="18">
        <v>1</v>
      </c>
      <c r="T158" s="18">
        <v>1</v>
      </c>
      <c r="BW158" s="18">
        <f>SUM(O158:BV158)*N158</f>
        <v>80</v>
      </c>
      <c r="BX158" s="18">
        <f>COUNT(O158:BV158)</f>
        <v>6</v>
      </c>
    </row>
    <row r="159" spans="1:76" s="18" customFormat="1">
      <c r="A159" s="18">
        <v>158</v>
      </c>
      <c r="B159" s="18" t="s">
        <v>28</v>
      </c>
      <c r="C159" s="18" t="s">
        <v>32</v>
      </c>
      <c r="D159" s="18" t="s">
        <v>33</v>
      </c>
      <c r="E159" s="18" t="s">
        <v>20</v>
      </c>
      <c r="F159" s="18" t="s">
        <v>35</v>
      </c>
      <c r="G159" s="19">
        <v>6</v>
      </c>
      <c r="H159" s="19">
        <f t="shared" si="88"/>
        <v>6</v>
      </c>
      <c r="I159" s="19">
        <f t="shared" si="108"/>
        <v>0</v>
      </c>
      <c r="J159" s="19">
        <f t="shared" si="90"/>
        <v>10</v>
      </c>
      <c r="K159" s="19">
        <f t="shared" ref="K159:K160" si="109">J159-J158</f>
        <v>0</v>
      </c>
      <c r="L159" s="19">
        <v>2</v>
      </c>
      <c r="M159" s="19"/>
      <c r="N159" s="19">
        <v>8</v>
      </c>
      <c r="O159" s="18">
        <v>3</v>
      </c>
      <c r="P159" s="18">
        <v>2</v>
      </c>
      <c r="Q159" s="18">
        <v>2</v>
      </c>
      <c r="R159" s="18">
        <v>1</v>
      </c>
      <c r="S159" s="18">
        <v>1</v>
      </c>
      <c r="T159" s="18">
        <v>1</v>
      </c>
    </row>
    <row r="160" spans="1:76" s="18" customFormat="1">
      <c r="A160" s="18">
        <v>159</v>
      </c>
      <c r="B160" s="8" t="s">
        <v>63</v>
      </c>
      <c r="C160" s="8" t="s">
        <v>32</v>
      </c>
      <c r="D160" s="8" t="s">
        <v>33</v>
      </c>
      <c r="E160" s="8" t="s">
        <v>20</v>
      </c>
      <c r="F160" s="8" t="s">
        <v>35</v>
      </c>
      <c r="G160" s="9"/>
      <c r="H160" s="9">
        <f t="shared" si="88"/>
        <v>6</v>
      </c>
      <c r="I160" s="9"/>
      <c r="J160" s="9">
        <f>SUMIF(O160:BV160,"&lt;&gt;")*L160*M160</f>
        <v>16</v>
      </c>
      <c r="K160" s="9">
        <f t="shared" si="109"/>
        <v>6</v>
      </c>
      <c r="L160" s="9">
        <v>2</v>
      </c>
      <c r="M160" s="9">
        <v>0.5</v>
      </c>
      <c r="N160" s="9">
        <v>8</v>
      </c>
      <c r="O160" s="8">
        <v>5</v>
      </c>
      <c r="P160" s="8">
        <v>4</v>
      </c>
      <c r="Q160" s="8">
        <v>3</v>
      </c>
      <c r="R160" s="8">
        <v>2</v>
      </c>
      <c r="S160" s="8">
        <v>1</v>
      </c>
      <c r="T160" s="8">
        <v>1</v>
      </c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</row>
    <row r="161" spans="1:76" s="18" customFormat="1">
      <c r="A161" s="18">
        <v>160</v>
      </c>
      <c r="B161" s="18" t="s">
        <v>26</v>
      </c>
      <c r="C161" s="18" t="s">
        <v>19</v>
      </c>
      <c r="D161" s="18" t="s">
        <v>36</v>
      </c>
      <c r="E161" s="18" t="s">
        <v>20</v>
      </c>
      <c r="F161" s="18" t="s">
        <v>35</v>
      </c>
      <c r="G161" s="19">
        <v>21</v>
      </c>
      <c r="H161" s="19">
        <f t="shared" si="88"/>
        <v>12</v>
      </c>
      <c r="I161" s="19">
        <f t="shared" ref="I161:I162" si="110">IF(AND(G161&lt;&gt;"",H161&lt;&gt;""),G161-H161,"")</f>
        <v>9</v>
      </c>
      <c r="J161" s="19">
        <f t="shared" si="90"/>
        <v>16</v>
      </c>
      <c r="K161" s="19"/>
      <c r="L161" s="19">
        <v>1</v>
      </c>
      <c r="M161" s="19"/>
      <c r="N161" s="19">
        <v>8</v>
      </c>
      <c r="O161" s="18">
        <v>3</v>
      </c>
      <c r="P161" s="18">
        <v>2</v>
      </c>
      <c r="Q161" s="18">
        <v>2</v>
      </c>
      <c r="R161" s="18">
        <v>1</v>
      </c>
      <c r="S161" s="18">
        <v>1</v>
      </c>
      <c r="T161" s="18">
        <v>1</v>
      </c>
      <c r="U161" s="18">
        <v>1</v>
      </c>
      <c r="V161" s="18">
        <v>1</v>
      </c>
      <c r="W161" s="18">
        <v>1</v>
      </c>
      <c r="X161" s="18">
        <v>1</v>
      </c>
      <c r="Y161" s="18">
        <v>1</v>
      </c>
      <c r="Z161" s="18">
        <v>1</v>
      </c>
      <c r="BW161" s="18">
        <f>SUM(O161:BV161)*N161</f>
        <v>128</v>
      </c>
      <c r="BX161" s="18">
        <f>COUNT(O161:BV161)</f>
        <v>12</v>
      </c>
    </row>
    <row r="162" spans="1:76" s="18" customFormat="1">
      <c r="A162" s="18">
        <v>161</v>
      </c>
      <c r="B162" s="18" t="s">
        <v>28</v>
      </c>
      <c r="C162" s="18" t="s">
        <v>19</v>
      </c>
      <c r="D162" s="18" t="s">
        <v>36</v>
      </c>
      <c r="E162" s="18" t="s">
        <v>20</v>
      </c>
      <c r="F162" s="18" t="s">
        <v>35</v>
      </c>
      <c r="G162" s="19">
        <v>23</v>
      </c>
      <c r="H162" s="19">
        <f t="shared" si="88"/>
        <v>12</v>
      </c>
      <c r="I162" s="19">
        <f t="shared" si="110"/>
        <v>11</v>
      </c>
      <c r="J162" s="19">
        <f t="shared" si="90"/>
        <v>16</v>
      </c>
      <c r="K162" s="19">
        <f t="shared" ref="K162:K163" si="111">J162-J161</f>
        <v>0</v>
      </c>
      <c r="L162" s="19">
        <v>1</v>
      </c>
      <c r="M162" s="19"/>
      <c r="N162" s="19">
        <v>8</v>
      </c>
      <c r="O162" s="18">
        <v>3</v>
      </c>
      <c r="P162" s="18">
        <v>2</v>
      </c>
      <c r="Q162" s="18">
        <v>2</v>
      </c>
      <c r="R162" s="18">
        <v>1</v>
      </c>
      <c r="S162" s="18">
        <v>1</v>
      </c>
      <c r="T162" s="18">
        <v>1</v>
      </c>
      <c r="U162" s="18">
        <v>1</v>
      </c>
      <c r="V162" s="18">
        <v>1</v>
      </c>
      <c r="W162" s="18">
        <v>1</v>
      </c>
      <c r="X162" s="18">
        <v>1</v>
      </c>
      <c r="Y162" s="18">
        <v>1</v>
      </c>
      <c r="Z162" s="18">
        <v>1</v>
      </c>
    </row>
    <row r="163" spans="1:76" s="18" customFormat="1">
      <c r="A163" s="18">
        <v>162</v>
      </c>
      <c r="B163" s="8" t="s">
        <v>63</v>
      </c>
      <c r="C163" s="8" t="s">
        <v>19</v>
      </c>
      <c r="D163" s="8" t="s">
        <v>36</v>
      </c>
      <c r="E163" s="8" t="s">
        <v>20</v>
      </c>
      <c r="F163" s="8" t="s">
        <v>35</v>
      </c>
      <c r="G163" s="9"/>
      <c r="H163" s="9">
        <f t="shared" si="88"/>
        <v>10</v>
      </c>
      <c r="I163" s="9"/>
      <c r="J163" s="9">
        <f>SUMIF(O163:BV163,"&lt;&gt;")*L163*M163</f>
        <v>20</v>
      </c>
      <c r="K163" s="9">
        <f t="shared" si="111"/>
        <v>4</v>
      </c>
      <c r="L163" s="9">
        <v>1</v>
      </c>
      <c r="M163" s="9">
        <v>1</v>
      </c>
      <c r="N163" s="9">
        <v>8</v>
      </c>
      <c r="O163" s="8">
        <v>5</v>
      </c>
      <c r="P163" s="8">
        <v>4</v>
      </c>
      <c r="Q163" s="8">
        <v>3</v>
      </c>
      <c r="R163" s="8">
        <v>2</v>
      </c>
      <c r="S163" s="8">
        <v>1</v>
      </c>
      <c r="T163" s="8">
        <v>1</v>
      </c>
      <c r="U163" s="8">
        <v>1</v>
      </c>
      <c r="V163" s="8">
        <v>1</v>
      </c>
      <c r="W163" s="8">
        <v>1</v>
      </c>
      <c r="X163" s="8">
        <v>1</v>
      </c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</row>
    <row r="164" spans="1:76" s="18" customFormat="1">
      <c r="A164" s="18">
        <v>163</v>
      </c>
      <c r="B164" s="18" t="s">
        <v>26</v>
      </c>
      <c r="C164" s="18" t="s">
        <v>14</v>
      </c>
      <c r="D164" s="18" t="s">
        <v>36</v>
      </c>
      <c r="E164" s="18" t="s">
        <v>20</v>
      </c>
      <c r="F164" s="18" t="s">
        <v>35</v>
      </c>
      <c r="G164" s="19">
        <v>25</v>
      </c>
      <c r="H164" s="19">
        <f t="shared" si="88"/>
        <v>8</v>
      </c>
      <c r="I164" s="19">
        <f t="shared" ref="I164:I165" si="112">IF(AND(G164&lt;&gt;"",H164&lt;&gt;""),G164-H164,"")</f>
        <v>17</v>
      </c>
      <c r="J164" s="19">
        <f t="shared" si="90"/>
        <v>12</v>
      </c>
      <c r="K164" s="19"/>
      <c r="L164" s="19">
        <v>1</v>
      </c>
      <c r="M164" s="19"/>
      <c r="N164" s="19">
        <v>8</v>
      </c>
      <c r="O164" s="18">
        <v>3</v>
      </c>
      <c r="P164" s="18">
        <v>2</v>
      </c>
      <c r="Q164" s="18">
        <v>2</v>
      </c>
      <c r="R164" s="18">
        <v>1</v>
      </c>
      <c r="S164" s="18">
        <v>1</v>
      </c>
      <c r="T164" s="18">
        <v>1</v>
      </c>
      <c r="U164" s="18">
        <v>1</v>
      </c>
      <c r="V164" s="18">
        <v>1</v>
      </c>
      <c r="BW164" s="18">
        <f>SUM(O164:BV164)*N164</f>
        <v>96</v>
      </c>
      <c r="BX164" s="18">
        <f>COUNT(O164:BV164)</f>
        <v>8</v>
      </c>
    </row>
    <row r="165" spans="1:76" s="18" customFormat="1">
      <c r="A165" s="18">
        <v>164</v>
      </c>
      <c r="B165" s="18" t="s">
        <v>28</v>
      </c>
      <c r="C165" s="18" t="s">
        <v>14</v>
      </c>
      <c r="D165" s="18" t="s">
        <v>36</v>
      </c>
      <c r="E165" s="18" t="s">
        <v>20</v>
      </c>
      <c r="F165" s="18" t="s">
        <v>35</v>
      </c>
      <c r="G165" s="19">
        <v>25</v>
      </c>
      <c r="H165" s="19">
        <f t="shared" si="88"/>
        <v>8</v>
      </c>
      <c r="I165" s="19">
        <f t="shared" si="112"/>
        <v>17</v>
      </c>
      <c r="J165" s="19">
        <f t="shared" si="90"/>
        <v>12</v>
      </c>
      <c r="K165" s="19">
        <f t="shared" ref="K165:K166" si="113">J165-J164</f>
        <v>0</v>
      </c>
      <c r="L165" s="19">
        <v>1</v>
      </c>
      <c r="M165" s="19"/>
      <c r="N165" s="19">
        <v>8</v>
      </c>
      <c r="O165" s="18">
        <v>3</v>
      </c>
      <c r="P165" s="18">
        <v>2</v>
      </c>
      <c r="Q165" s="18">
        <v>2</v>
      </c>
      <c r="R165" s="18">
        <v>1</v>
      </c>
      <c r="S165" s="18">
        <v>1</v>
      </c>
      <c r="T165" s="18">
        <v>1</v>
      </c>
      <c r="U165" s="18">
        <v>1</v>
      </c>
      <c r="V165" s="18">
        <v>1</v>
      </c>
    </row>
    <row r="166" spans="1:76" s="18" customFormat="1">
      <c r="A166" s="18">
        <v>165</v>
      </c>
      <c r="B166" s="8" t="s">
        <v>63</v>
      </c>
      <c r="C166" s="8" t="s">
        <v>14</v>
      </c>
      <c r="D166" s="8" t="s">
        <v>36</v>
      </c>
      <c r="E166" s="8" t="s">
        <v>20</v>
      </c>
      <c r="F166" s="8" t="s">
        <v>35</v>
      </c>
      <c r="G166" s="9"/>
      <c r="H166" s="9">
        <f t="shared" si="88"/>
        <v>8</v>
      </c>
      <c r="I166" s="9"/>
      <c r="J166" s="9">
        <f>SUMIF(O166:BV166,"&lt;&gt;")*L166*M166</f>
        <v>18</v>
      </c>
      <c r="K166" s="9">
        <f t="shared" si="113"/>
        <v>6</v>
      </c>
      <c r="L166" s="9">
        <v>1</v>
      </c>
      <c r="M166" s="9">
        <v>1</v>
      </c>
      <c r="N166" s="9">
        <v>8</v>
      </c>
      <c r="O166" s="8">
        <v>5</v>
      </c>
      <c r="P166" s="8">
        <v>4</v>
      </c>
      <c r="Q166" s="8">
        <v>3</v>
      </c>
      <c r="R166" s="8">
        <v>2</v>
      </c>
      <c r="S166" s="8">
        <v>1</v>
      </c>
      <c r="T166" s="8">
        <v>1</v>
      </c>
      <c r="U166" s="8">
        <v>1</v>
      </c>
      <c r="V166" s="8">
        <v>1</v>
      </c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</row>
    <row r="167" spans="1:76" s="18" customFormat="1">
      <c r="A167" s="18">
        <v>166</v>
      </c>
      <c r="B167" s="18" t="s">
        <v>26</v>
      </c>
      <c r="C167" s="18" t="s">
        <v>32</v>
      </c>
      <c r="D167" s="18" t="s">
        <v>36</v>
      </c>
      <c r="E167" s="18" t="s">
        <v>20</v>
      </c>
      <c r="F167" s="18" t="s">
        <v>35</v>
      </c>
      <c r="G167" s="19">
        <v>8</v>
      </c>
      <c r="H167" s="19">
        <f t="shared" si="88"/>
        <v>6</v>
      </c>
      <c r="I167" s="19">
        <f t="shared" ref="I167:I168" si="114">IF(AND(G167&lt;&gt;"",H167&lt;&gt;""),G167-H167,"")</f>
        <v>2</v>
      </c>
      <c r="J167" s="19">
        <f t="shared" si="90"/>
        <v>10</v>
      </c>
      <c r="K167" s="19"/>
      <c r="L167" s="19">
        <v>2</v>
      </c>
      <c r="M167" s="19"/>
      <c r="N167" s="19">
        <v>8</v>
      </c>
      <c r="O167" s="18">
        <v>3</v>
      </c>
      <c r="P167" s="18">
        <v>2</v>
      </c>
      <c r="Q167" s="18">
        <v>2</v>
      </c>
      <c r="R167" s="18">
        <v>1</v>
      </c>
      <c r="S167" s="18">
        <v>1</v>
      </c>
      <c r="T167" s="18">
        <v>1</v>
      </c>
      <c r="BW167" s="18">
        <f>SUM(O167:BV167)*N167</f>
        <v>80</v>
      </c>
      <c r="BX167" s="18">
        <f>COUNT(O167:BV167)</f>
        <v>6</v>
      </c>
    </row>
    <row r="168" spans="1:76" s="18" customFormat="1">
      <c r="A168" s="18">
        <v>167</v>
      </c>
      <c r="B168" s="18" t="s">
        <v>28</v>
      </c>
      <c r="C168" s="18" t="s">
        <v>32</v>
      </c>
      <c r="D168" s="18" t="s">
        <v>36</v>
      </c>
      <c r="E168" s="18" t="s">
        <v>20</v>
      </c>
      <c r="F168" s="18" t="s">
        <v>35</v>
      </c>
      <c r="G168" s="19">
        <v>12</v>
      </c>
      <c r="H168" s="19">
        <f t="shared" si="88"/>
        <v>6</v>
      </c>
      <c r="I168" s="19">
        <f t="shared" si="114"/>
        <v>6</v>
      </c>
      <c r="J168" s="19">
        <f t="shared" si="90"/>
        <v>10</v>
      </c>
      <c r="K168" s="19">
        <f t="shared" ref="K168:K169" si="115">J168-J167</f>
        <v>0</v>
      </c>
      <c r="L168" s="19">
        <v>2</v>
      </c>
      <c r="M168" s="19"/>
      <c r="N168" s="19">
        <v>8</v>
      </c>
      <c r="O168" s="18">
        <v>3</v>
      </c>
      <c r="P168" s="18">
        <v>2</v>
      </c>
      <c r="Q168" s="18">
        <v>2</v>
      </c>
      <c r="R168" s="18">
        <v>1</v>
      </c>
      <c r="S168" s="18">
        <v>1</v>
      </c>
      <c r="T168" s="18">
        <v>1</v>
      </c>
    </row>
    <row r="169" spans="1:76" s="18" customFormat="1">
      <c r="A169" s="18">
        <v>168</v>
      </c>
      <c r="B169" s="8" t="s">
        <v>63</v>
      </c>
      <c r="C169" s="8" t="s">
        <v>32</v>
      </c>
      <c r="D169" s="8" t="s">
        <v>36</v>
      </c>
      <c r="E169" s="8" t="s">
        <v>20</v>
      </c>
      <c r="F169" s="8" t="s">
        <v>35</v>
      </c>
      <c r="G169" s="9"/>
      <c r="H169" s="9">
        <f t="shared" si="88"/>
        <v>6</v>
      </c>
      <c r="I169" s="9"/>
      <c r="J169" s="9">
        <f>SUMIF(O169:BV169,"&lt;&gt;")*L169*M169</f>
        <v>16</v>
      </c>
      <c r="K169" s="9">
        <f t="shared" si="115"/>
        <v>6</v>
      </c>
      <c r="L169" s="9">
        <v>2</v>
      </c>
      <c r="M169" s="9">
        <v>0.5</v>
      </c>
      <c r="N169" s="9">
        <v>8</v>
      </c>
      <c r="O169" s="8">
        <v>5</v>
      </c>
      <c r="P169" s="8">
        <v>4</v>
      </c>
      <c r="Q169" s="8">
        <v>3</v>
      </c>
      <c r="R169" s="8">
        <v>2</v>
      </c>
      <c r="S169" s="8">
        <v>1</v>
      </c>
      <c r="T169" s="8">
        <v>1</v>
      </c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</row>
    <row r="170" spans="1:76" s="18" customFormat="1">
      <c r="A170" s="18">
        <v>169</v>
      </c>
      <c r="B170" s="18" t="s">
        <v>26</v>
      </c>
      <c r="C170" s="18" t="s">
        <v>19</v>
      </c>
      <c r="D170" s="18" t="s">
        <v>37</v>
      </c>
      <c r="E170" s="18" t="s">
        <v>20</v>
      </c>
      <c r="F170" s="18" t="s">
        <v>35</v>
      </c>
      <c r="G170" s="19">
        <v>15</v>
      </c>
      <c r="H170" s="19">
        <f t="shared" si="88"/>
        <v>12</v>
      </c>
      <c r="I170" s="19">
        <f t="shared" ref="I170:I171" si="116">IF(AND(G170&lt;&gt;"",H170&lt;&gt;""),G170-H170,"")</f>
        <v>3</v>
      </c>
      <c r="J170" s="19">
        <f t="shared" si="90"/>
        <v>16</v>
      </c>
      <c r="K170" s="19"/>
      <c r="L170" s="19">
        <v>1</v>
      </c>
      <c r="M170" s="19"/>
      <c r="N170" s="19">
        <v>8</v>
      </c>
      <c r="O170" s="18">
        <v>3</v>
      </c>
      <c r="P170" s="18">
        <v>2</v>
      </c>
      <c r="Q170" s="18">
        <v>2</v>
      </c>
      <c r="R170" s="18">
        <v>1</v>
      </c>
      <c r="S170" s="18">
        <v>1</v>
      </c>
      <c r="T170" s="18">
        <v>1</v>
      </c>
      <c r="U170" s="18">
        <v>1</v>
      </c>
      <c r="V170" s="18">
        <v>1</v>
      </c>
      <c r="W170" s="18">
        <v>1</v>
      </c>
      <c r="X170" s="18">
        <v>1</v>
      </c>
      <c r="Y170" s="18">
        <v>1</v>
      </c>
      <c r="Z170" s="18">
        <v>1</v>
      </c>
      <c r="BW170" s="18">
        <f>SUM(O170:BV170)*N170</f>
        <v>128</v>
      </c>
      <c r="BX170" s="18">
        <f>COUNT(O170:BV170)</f>
        <v>12</v>
      </c>
    </row>
    <row r="171" spans="1:76" s="18" customFormat="1">
      <c r="A171" s="18">
        <v>170</v>
      </c>
      <c r="B171" s="18" t="s">
        <v>28</v>
      </c>
      <c r="C171" s="18" t="s">
        <v>19</v>
      </c>
      <c r="D171" s="18" t="s">
        <v>37</v>
      </c>
      <c r="E171" s="18" t="s">
        <v>20</v>
      </c>
      <c r="F171" s="18" t="s">
        <v>35</v>
      </c>
      <c r="G171" s="19">
        <v>12</v>
      </c>
      <c r="H171" s="19">
        <f t="shared" si="88"/>
        <v>12</v>
      </c>
      <c r="I171" s="19">
        <f t="shared" si="116"/>
        <v>0</v>
      </c>
      <c r="J171" s="19">
        <f t="shared" si="90"/>
        <v>16</v>
      </c>
      <c r="K171" s="19">
        <f t="shared" ref="K171:K172" si="117">J171-J170</f>
        <v>0</v>
      </c>
      <c r="L171" s="19">
        <v>1</v>
      </c>
      <c r="M171" s="19"/>
      <c r="N171" s="19">
        <v>8</v>
      </c>
      <c r="O171" s="18">
        <v>3</v>
      </c>
      <c r="P171" s="18">
        <v>2</v>
      </c>
      <c r="Q171" s="18">
        <v>2</v>
      </c>
      <c r="R171" s="18">
        <v>1</v>
      </c>
      <c r="S171" s="18">
        <v>1</v>
      </c>
      <c r="T171" s="18">
        <v>1</v>
      </c>
      <c r="U171" s="18">
        <v>1</v>
      </c>
      <c r="V171" s="18">
        <v>1</v>
      </c>
      <c r="W171" s="18">
        <v>1</v>
      </c>
      <c r="X171" s="18">
        <v>1</v>
      </c>
      <c r="Y171" s="18">
        <v>1</v>
      </c>
      <c r="Z171" s="18">
        <v>1</v>
      </c>
    </row>
    <row r="172" spans="1:76" s="18" customFormat="1">
      <c r="A172" s="18">
        <v>171</v>
      </c>
      <c r="B172" s="8" t="s">
        <v>63</v>
      </c>
      <c r="C172" s="8" t="s">
        <v>19</v>
      </c>
      <c r="D172" s="8" t="s">
        <v>37</v>
      </c>
      <c r="E172" s="8" t="s">
        <v>20</v>
      </c>
      <c r="F172" s="8" t="s">
        <v>35</v>
      </c>
      <c r="G172" s="9"/>
      <c r="H172" s="9">
        <f t="shared" si="88"/>
        <v>10</v>
      </c>
      <c r="I172" s="9"/>
      <c r="J172" s="9">
        <f>SUMIF(O172:BV172,"&lt;&gt;")*L172*M172</f>
        <v>20</v>
      </c>
      <c r="K172" s="9">
        <f t="shared" si="117"/>
        <v>4</v>
      </c>
      <c r="L172" s="9">
        <v>1</v>
      </c>
      <c r="M172" s="9">
        <v>1</v>
      </c>
      <c r="N172" s="9">
        <v>8</v>
      </c>
      <c r="O172" s="8">
        <v>5</v>
      </c>
      <c r="P172" s="8">
        <v>4</v>
      </c>
      <c r="Q172" s="8">
        <v>3</v>
      </c>
      <c r="R172" s="8">
        <v>2</v>
      </c>
      <c r="S172" s="8">
        <v>1</v>
      </c>
      <c r="T172" s="8">
        <v>1</v>
      </c>
      <c r="U172" s="8">
        <v>1</v>
      </c>
      <c r="V172" s="8">
        <v>1</v>
      </c>
      <c r="W172" s="8">
        <v>1</v>
      </c>
      <c r="X172" s="8">
        <v>1</v>
      </c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</row>
    <row r="173" spans="1:76" s="18" customFormat="1">
      <c r="A173" s="18">
        <v>172</v>
      </c>
      <c r="B173" s="18" t="s">
        <v>26</v>
      </c>
      <c r="C173" s="18" t="s">
        <v>14</v>
      </c>
      <c r="D173" s="18" t="s">
        <v>37</v>
      </c>
      <c r="E173" s="18" t="s">
        <v>20</v>
      </c>
      <c r="F173" s="18" t="s">
        <v>35</v>
      </c>
      <c r="G173" s="19">
        <v>15</v>
      </c>
      <c r="H173" s="19">
        <f t="shared" si="88"/>
        <v>8</v>
      </c>
      <c r="I173" s="19">
        <f t="shared" ref="I173:I174" si="118">IF(AND(G173&lt;&gt;"",H173&lt;&gt;""),G173-H173,"")</f>
        <v>7</v>
      </c>
      <c r="J173" s="19">
        <f t="shared" si="90"/>
        <v>12</v>
      </c>
      <c r="K173" s="19"/>
      <c r="L173" s="19">
        <v>1</v>
      </c>
      <c r="M173" s="19"/>
      <c r="N173" s="19">
        <v>8</v>
      </c>
      <c r="O173" s="18">
        <v>3</v>
      </c>
      <c r="P173" s="18">
        <v>2</v>
      </c>
      <c r="Q173" s="18">
        <v>2</v>
      </c>
      <c r="R173" s="18">
        <v>1</v>
      </c>
      <c r="S173" s="18">
        <v>1</v>
      </c>
      <c r="T173" s="18">
        <v>1</v>
      </c>
      <c r="U173" s="18">
        <v>1</v>
      </c>
      <c r="V173" s="18">
        <v>1</v>
      </c>
      <c r="BW173" s="18">
        <f>SUM(O173:BV173)*N173</f>
        <v>96</v>
      </c>
      <c r="BX173" s="18">
        <f>COUNT(O173:BV173)</f>
        <v>8</v>
      </c>
    </row>
    <row r="174" spans="1:76" s="18" customFormat="1">
      <c r="A174" s="18">
        <v>173</v>
      </c>
      <c r="B174" s="18" t="s">
        <v>28</v>
      </c>
      <c r="C174" s="18" t="s">
        <v>14</v>
      </c>
      <c r="D174" s="18" t="s">
        <v>37</v>
      </c>
      <c r="E174" s="18" t="s">
        <v>20</v>
      </c>
      <c r="F174" s="18" t="s">
        <v>35</v>
      </c>
      <c r="G174" s="19">
        <v>11</v>
      </c>
      <c r="H174" s="19">
        <f t="shared" si="88"/>
        <v>8</v>
      </c>
      <c r="I174" s="19">
        <f t="shared" si="118"/>
        <v>3</v>
      </c>
      <c r="J174" s="19">
        <f t="shared" si="90"/>
        <v>12</v>
      </c>
      <c r="K174" s="19">
        <f t="shared" ref="K174:K175" si="119">J174-J173</f>
        <v>0</v>
      </c>
      <c r="L174" s="19">
        <v>1</v>
      </c>
      <c r="M174" s="19"/>
      <c r="N174" s="19">
        <v>8</v>
      </c>
      <c r="O174" s="18">
        <v>3</v>
      </c>
      <c r="P174" s="18">
        <v>2</v>
      </c>
      <c r="Q174" s="18">
        <v>2</v>
      </c>
      <c r="R174" s="18">
        <v>1</v>
      </c>
      <c r="S174" s="18">
        <v>1</v>
      </c>
      <c r="T174" s="18">
        <v>1</v>
      </c>
      <c r="U174" s="18">
        <v>1</v>
      </c>
      <c r="V174" s="18">
        <v>1</v>
      </c>
    </row>
    <row r="175" spans="1:76" s="18" customFormat="1">
      <c r="A175" s="18">
        <v>174</v>
      </c>
      <c r="B175" s="8" t="s">
        <v>63</v>
      </c>
      <c r="C175" s="8" t="s">
        <v>14</v>
      </c>
      <c r="D175" s="8" t="s">
        <v>37</v>
      </c>
      <c r="E175" s="8" t="s">
        <v>20</v>
      </c>
      <c r="F175" s="8" t="s">
        <v>35</v>
      </c>
      <c r="G175" s="9"/>
      <c r="H175" s="9">
        <f t="shared" si="88"/>
        <v>8</v>
      </c>
      <c r="I175" s="9"/>
      <c r="J175" s="9">
        <f>SUMIF(O175:BV175,"&lt;&gt;")*L175*M175</f>
        <v>18</v>
      </c>
      <c r="K175" s="9">
        <f t="shared" si="119"/>
        <v>6</v>
      </c>
      <c r="L175" s="9">
        <v>1</v>
      </c>
      <c r="M175" s="9">
        <v>1</v>
      </c>
      <c r="N175" s="9">
        <v>8</v>
      </c>
      <c r="O175" s="8">
        <v>5</v>
      </c>
      <c r="P175" s="8">
        <v>4</v>
      </c>
      <c r="Q175" s="8">
        <v>3</v>
      </c>
      <c r="R175" s="8">
        <v>2</v>
      </c>
      <c r="S175" s="8">
        <v>1</v>
      </c>
      <c r="T175" s="8">
        <v>1</v>
      </c>
      <c r="U175" s="8">
        <v>1</v>
      </c>
      <c r="V175" s="8">
        <v>1</v>
      </c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</row>
    <row r="176" spans="1:76" s="18" customFormat="1">
      <c r="A176" s="18">
        <v>175</v>
      </c>
      <c r="B176" s="18" t="s">
        <v>26</v>
      </c>
      <c r="C176" s="18" t="s">
        <v>32</v>
      </c>
      <c r="D176" s="18" t="s">
        <v>37</v>
      </c>
      <c r="E176" s="18" t="s">
        <v>20</v>
      </c>
      <c r="F176" s="18" t="s">
        <v>35</v>
      </c>
      <c r="G176" s="19">
        <v>3</v>
      </c>
      <c r="H176" s="19">
        <f t="shared" si="88"/>
        <v>6</v>
      </c>
      <c r="I176" s="19">
        <f t="shared" ref="I176:I177" si="120">IF(AND(G176&lt;&gt;"",H176&lt;&gt;""),G176-H176,"")</f>
        <v>-3</v>
      </c>
      <c r="J176" s="19">
        <f t="shared" si="90"/>
        <v>10</v>
      </c>
      <c r="K176" s="19"/>
      <c r="L176" s="19">
        <v>2</v>
      </c>
      <c r="M176" s="19"/>
      <c r="N176" s="19">
        <v>8</v>
      </c>
      <c r="O176" s="18">
        <v>3</v>
      </c>
      <c r="P176" s="18">
        <v>2</v>
      </c>
      <c r="Q176" s="21">
        <v>2</v>
      </c>
      <c r="R176" s="22">
        <v>1</v>
      </c>
      <c r="S176" s="22">
        <v>1</v>
      </c>
      <c r="T176" s="22">
        <v>1</v>
      </c>
      <c r="BW176" s="18">
        <f>SUM(O176:BV176)*N176</f>
        <v>80</v>
      </c>
      <c r="BX176" s="18">
        <f>COUNT(O176:BV176)</f>
        <v>6</v>
      </c>
    </row>
    <row r="177" spans="1:76" s="18" customFormat="1">
      <c r="A177" s="18">
        <v>176</v>
      </c>
      <c r="B177" s="18" t="s">
        <v>28</v>
      </c>
      <c r="C177" s="18" t="s">
        <v>32</v>
      </c>
      <c r="D177" s="18" t="s">
        <v>37</v>
      </c>
      <c r="E177" s="18" t="s">
        <v>20</v>
      </c>
      <c r="F177" s="18" t="s">
        <v>35</v>
      </c>
      <c r="G177" s="19">
        <v>6</v>
      </c>
      <c r="H177" s="19">
        <f t="shared" si="88"/>
        <v>6</v>
      </c>
      <c r="I177" s="19">
        <f t="shared" si="120"/>
        <v>0</v>
      </c>
      <c r="J177" s="19">
        <f t="shared" si="90"/>
        <v>10</v>
      </c>
      <c r="K177" s="19">
        <f t="shared" ref="K177:K178" si="121">J177-J176</f>
        <v>0</v>
      </c>
      <c r="L177" s="19">
        <v>2</v>
      </c>
      <c r="M177" s="19"/>
      <c r="N177" s="19">
        <v>8</v>
      </c>
      <c r="O177" s="18">
        <v>3</v>
      </c>
      <c r="P177" s="18">
        <v>2</v>
      </c>
      <c r="Q177" s="18">
        <v>2</v>
      </c>
      <c r="R177" s="18">
        <v>1</v>
      </c>
      <c r="S177" s="21">
        <v>1</v>
      </c>
      <c r="T177" s="22">
        <v>1</v>
      </c>
    </row>
    <row r="178" spans="1:76" s="18" customFormat="1">
      <c r="A178" s="18">
        <v>177</v>
      </c>
      <c r="B178" s="8" t="s">
        <v>63</v>
      </c>
      <c r="C178" s="8" t="s">
        <v>32</v>
      </c>
      <c r="D178" s="8" t="s">
        <v>37</v>
      </c>
      <c r="E178" s="8" t="s">
        <v>20</v>
      </c>
      <c r="F178" s="8" t="s">
        <v>35</v>
      </c>
      <c r="G178" s="9"/>
      <c r="H178" s="9">
        <f t="shared" si="88"/>
        <v>6</v>
      </c>
      <c r="I178" s="9"/>
      <c r="J178" s="9">
        <f>SUMIF(O178:BV178,"&lt;&gt;")*L178*M178</f>
        <v>16</v>
      </c>
      <c r="K178" s="9">
        <f t="shared" si="121"/>
        <v>6</v>
      </c>
      <c r="L178" s="9">
        <v>2</v>
      </c>
      <c r="M178" s="9">
        <v>0.5</v>
      </c>
      <c r="N178" s="9">
        <v>8</v>
      </c>
      <c r="O178" s="8">
        <v>5</v>
      </c>
      <c r="P178" s="8">
        <v>4</v>
      </c>
      <c r="Q178" s="8">
        <v>3</v>
      </c>
      <c r="R178" s="8">
        <v>2</v>
      </c>
      <c r="S178" s="8">
        <v>1</v>
      </c>
      <c r="T178" s="8">
        <v>1</v>
      </c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</row>
    <row r="179" spans="1:76" s="18" customFormat="1">
      <c r="A179" s="18">
        <v>178</v>
      </c>
      <c r="B179" s="18" t="s">
        <v>26</v>
      </c>
      <c r="C179" s="18" t="s">
        <v>19</v>
      </c>
      <c r="D179" s="18" t="s">
        <v>38</v>
      </c>
      <c r="E179" s="18" t="s">
        <v>20</v>
      </c>
      <c r="F179" s="18" t="s">
        <v>35</v>
      </c>
      <c r="G179" s="19">
        <v>10</v>
      </c>
      <c r="H179" s="19">
        <f t="shared" si="88"/>
        <v>12</v>
      </c>
      <c r="I179" s="19">
        <f t="shared" ref="I179:I180" si="122">IF(AND(G179&lt;&gt;"",H179&lt;&gt;""),G179-H179,"")</f>
        <v>-2</v>
      </c>
      <c r="J179" s="19">
        <f t="shared" si="90"/>
        <v>16</v>
      </c>
      <c r="K179" s="19"/>
      <c r="L179" s="19">
        <v>1</v>
      </c>
      <c r="M179" s="19"/>
      <c r="N179" s="19">
        <v>8</v>
      </c>
      <c r="O179" s="18">
        <v>3</v>
      </c>
      <c r="P179" s="18">
        <v>2</v>
      </c>
      <c r="Q179" s="18">
        <v>2</v>
      </c>
      <c r="R179" s="18">
        <v>1</v>
      </c>
      <c r="S179" s="18">
        <v>1</v>
      </c>
      <c r="T179" s="18">
        <v>1</v>
      </c>
      <c r="U179" s="18">
        <v>1</v>
      </c>
      <c r="V179" s="18">
        <v>1</v>
      </c>
      <c r="W179" s="18">
        <v>1</v>
      </c>
      <c r="X179" s="21">
        <v>1</v>
      </c>
      <c r="Y179" s="22">
        <v>1</v>
      </c>
      <c r="Z179" s="22">
        <v>1</v>
      </c>
      <c r="BW179" s="18">
        <f>SUM(O179:BV179)*N179</f>
        <v>128</v>
      </c>
      <c r="BX179" s="18">
        <f>COUNT(O179:BV179)</f>
        <v>12</v>
      </c>
    </row>
    <row r="180" spans="1:76" s="18" customFormat="1">
      <c r="A180" s="18">
        <v>179</v>
      </c>
      <c r="B180" s="18" t="s">
        <v>28</v>
      </c>
      <c r="C180" s="18" t="s">
        <v>19</v>
      </c>
      <c r="D180" s="18" t="s">
        <v>38</v>
      </c>
      <c r="E180" s="18" t="s">
        <v>20</v>
      </c>
      <c r="F180" s="18" t="s">
        <v>35</v>
      </c>
      <c r="G180" s="19">
        <v>11</v>
      </c>
      <c r="H180" s="19">
        <f t="shared" si="88"/>
        <v>12</v>
      </c>
      <c r="I180" s="30">
        <f t="shared" si="122"/>
        <v>-1</v>
      </c>
      <c r="J180" s="19">
        <f t="shared" si="90"/>
        <v>16</v>
      </c>
      <c r="K180" s="19">
        <f t="shared" ref="K180:K181" si="123">J180-J179</f>
        <v>0</v>
      </c>
      <c r="L180" s="19">
        <v>1</v>
      </c>
      <c r="M180" s="19"/>
      <c r="N180" s="19">
        <v>8</v>
      </c>
      <c r="O180" s="18">
        <v>3</v>
      </c>
      <c r="P180" s="18">
        <v>2</v>
      </c>
      <c r="Q180" s="18">
        <v>2</v>
      </c>
      <c r="R180" s="18">
        <v>1</v>
      </c>
      <c r="S180" s="18">
        <v>1</v>
      </c>
      <c r="T180" s="18">
        <v>1</v>
      </c>
      <c r="U180" s="18">
        <v>1</v>
      </c>
      <c r="V180" s="18">
        <v>1</v>
      </c>
      <c r="W180" s="18">
        <v>1</v>
      </c>
      <c r="X180" s="18">
        <v>1</v>
      </c>
      <c r="Y180" s="18">
        <v>1</v>
      </c>
      <c r="Z180" s="18">
        <v>1</v>
      </c>
    </row>
    <row r="181" spans="1:76" s="18" customFormat="1">
      <c r="A181" s="18">
        <v>180</v>
      </c>
      <c r="B181" s="8" t="s">
        <v>63</v>
      </c>
      <c r="C181" s="8" t="s">
        <v>19</v>
      </c>
      <c r="D181" s="8" t="s">
        <v>38</v>
      </c>
      <c r="E181" s="8" t="s">
        <v>20</v>
      </c>
      <c r="F181" s="8" t="s">
        <v>35</v>
      </c>
      <c r="G181" s="9"/>
      <c r="H181" s="9">
        <f t="shared" si="88"/>
        <v>10</v>
      </c>
      <c r="I181" s="9"/>
      <c r="J181" s="9">
        <f>SUMIF(O181:BV181,"&lt;&gt;")*L181*M181</f>
        <v>20</v>
      </c>
      <c r="K181" s="9">
        <f t="shared" si="123"/>
        <v>4</v>
      </c>
      <c r="L181" s="9">
        <v>1</v>
      </c>
      <c r="M181" s="9">
        <v>1</v>
      </c>
      <c r="N181" s="9">
        <v>8</v>
      </c>
      <c r="O181" s="8">
        <v>5</v>
      </c>
      <c r="P181" s="8">
        <v>4</v>
      </c>
      <c r="Q181" s="8">
        <v>3</v>
      </c>
      <c r="R181" s="8">
        <v>2</v>
      </c>
      <c r="S181" s="8">
        <v>1</v>
      </c>
      <c r="T181" s="8">
        <v>1</v>
      </c>
      <c r="U181" s="8">
        <v>1</v>
      </c>
      <c r="V181" s="8">
        <v>1</v>
      </c>
      <c r="W181" s="8">
        <v>1</v>
      </c>
      <c r="X181" s="8">
        <v>1</v>
      </c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</row>
    <row r="182" spans="1:76" s="18" customFormat="1">
      <c r="A182" s="18">
        <v>181</v>
      </c>
      <c r="B182" s="18" t="s">
        <v>26</v>
      </c>
      <c r="C182" s="18" t="s">
        <v>14</v>
      </c>
      <c r="D182" s="18" t="s">
        <v>38</v>
      </c>
      <c r="E182" s="18" t="s">
        <v>20</v>
      </c>
      <c r="F182" s="18" t="s">
        <v>35</v>
      </c>
      <c r="G182" s="19">
        <v>11</v>
      </c>
      <c r="H182" s="19">
        <f t="shared" si="88"/>
        <v>8</v>
      </c>
      <c r="I182" s="19">
        <f t="shared" ref="I182:I183" si="124">IF(AND(G182&lt;&gt;"",H182&lt;&gt;""),G182-H182,"")</f>
        <v>3</v>
      </c>
      <c r="J182" s="19">
        <f t="shared" si="90"/>
        <v>12</v>
      </c>
      <c r="K182" s="19"/>
      <c r="L182" s="19">
        <v>1</v>
      </c>
      <c r="M182" s="19"/>
      <c r="N182" s="19">
        <v>8</v>
      </c>
      <c r="O182" s="18">
        <v>3</v>
      </c>
      <c r="P182" s="18">
        <v>2</v>
      </c>
      <c r="Q182" s="18">
        <v>2</v>
      </c>
      <c r="R182" s="18">
        <v>1</v>
      </c>
      <c r="S182" s="18">
        <v>1</v>
      </c>
      <c r="T182" s="18">
        <v>1</v>
      </c>
      <c r="U182" s="18">
        <v>1</v>
      </c>
      <c r="V182" s="18">
        <v>1</v>
      </c>
      <c r="BW182" s="18">
        <f>SUM(O182:BV182)*N182</f>
        <v>96</v>
      </c>
      <c r="BX182" s="18">
        <f>COUNT(O182:BV182)</f>
        <v>8</v>
      </c>
    </row>
    <row r="183" spans="1:76" s="18" customFormat="1">
      <c r="A183" s="18">
        <v>182</v>
      </c>
      <c r="B183" s="18" t="s">
        <v>28</v>
      </c>
      <c r="C183" s="18" t="s">
        <v>14</v>
      </c>
      <c r="D183" s="18" t="s">
        <v>38</v>
      </c>
      <c r="E183" s="18" t="s">
        <v>20</v>
      </c>
      <c r="F183" s="18" t="s">
        <v>35</v>
      </c>
      <c r="G183" s="19">
        <v>14</v>
      </c>
      <c r="H183" s="19">
        <f t="shared" si="88"/>
        <v>8</v>
      </c>
      <c r="I183" s="19">
        <f t="shared" si="124"/>
        <v>6</v>
      </c>
      <c r="J183" s="19">
        <f t="shared" si="90"/>
        <v>12</v>
      </c>
      <c r="K183" s="19">
        <f t="shared" ref="K183:K184" si="125">J183-J182</f>
        <v>0</v>
      </c>
      <c r="L183" s="19">
        <v>1</v>
      </c>
      <c r="M183" s="19"/>
      <c r="N183" s="19">
        <v>8</v>
      </c>
      <c r="O183" s="18">
        <v>3</v>
      </c>
      <c r="P183" s="18">
        <v>2</v>
      </c>
      <c r="Q183" s="18">
        <v>2</v>
      </c>
      <c r="R183" s="18">
        <v>1</v>
      </c>
      <c r="S183" s="18">
        <v>1</v>
      </c>
      <c r="T183" s="18">
        <v>1</v>
      </c>
      <c r="U183" s="18">
        <v>1</v>
      </c>
      <c r="V183" s="18">
        <v>1</v>
      </c>
    </row>
    <row r="184" spans="1:76" s="18" customFormat="1">
      <c r="A184" s="18">
        <v>183</v>
      </c>
      <c r="B184" s="8" t="s">
        <v>63</v>
      </c>
      <c r="C184" s="8" t="s">
        <v>14</v>
      </c>
      <c r="D184" s="8" t="s">
        <v>38</v>
      </c>
      <c r="E184" s="8" t="s">
        <v>20</v>
      </c>
      <c r="F184" s="8" t="s">
        <v>35</v>
      </c>
      <c r="G184" s="9"/>
      <c r="H184" s="9">
        <f t="shared" si="88"/>
        <v>8</v>
      </c>
      <c r="I184" s="9"/>
      <c r="J184" s="9">
        <f>SUMIF(O184:BV184,"&lt;&gt;")*L184*M184</f>
        <v>18</v>
      </c>
      <c r="K184" s="9">
        <f t="shared" si="125"/>
        <v>6</v>
      </c>
      <c r="L184" s="9">
        <v>1</v>
      </c>
      <c r="M184" s="9">
        <v>1</v>
      </c>
      <c r="N184" s="9">
        <v>8</v>
      </c>
      <c r="O184" s="8">
        <v>5</v>
      </c>
      <c r="P184" s="8">
        <v>4</v>
      </c>
      <c r="Q184" s="8">
        <v>3</v>
      </c>
      <c r="R184" s="8">
        <v>2</v>
      </c>
      <c r="S184" s="8">
        <v>1</v>
      </c>
      <c r="T184" s="8">
        <v>1</v>
      </c>
      <c r="U184" s="8">
        <v>1</v>
      </c>
      <c r="V184" s="8">
        <v>1</v>
      </c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</row>
    <row r="185" spans="1:76" s="18" customFormat="1">
      <c r="A185" s="18">
        <v>184</v>
      </c>
      <c r="B185" s="18" t="s">
        <v>26</v>
      </c>
      <c r="C185" s="18" t="s">
        <v>32</v>
      </c>
      <c r="D185" s="18" t="s">
        <v>38</v>
      </c>
      <c r="E185" s="18" t="s">
        <v>20</v>
      </c>
      <c r="F185" s="18" t="s">
        <v>35</v>
      </c>
      <c r="G185" s="19">
        <v>5</v>
      </c>
      <c r="H185" s="19">
        <f t="shared" si="88"/>
        <v>6</v>
      </c>
      <c r="I185" s="19">
        <f t="shared" ref="I185:I186" si="126">IF(AND(G185&lt;&gt;"",H185&lt;&gt;""),G185-H185,"")</f>
        <v>-1</v>
      </c>
      <c r="J185" s="19">
        <f t="shared" si="90"/>
        <v>10</v>
      </c>
      <c r="K185" s="19"/>
      <c r="L185" s="19">
        <v>2</v>
      </c>
      <c r="M185" s="19"/>
      <c r="N185" s="19">
        <v>8</v>
      </c>
      <c r="O185" s="18">
        <v>3</v>
      </c>
      <c r="P185" s="18">
        <v>2</v>
      </c>
      <c r="Q185" s="18">
        <v>2</v>
      </c>
      <c r="R185" s="18">
        <v>1</v>
      </c>
      <c r="S185" s="21">
        <v>1</v>
      </c>
      <c r="T185" s="22">
        <v>1</v>
      </c>
      <c r="BW185" s="18">
        <f>SUM(O185:BV185)*N185</f>
        <v>80</v>
      </c>
      <c r="BX185" s="18">
        <f>COUNT(O185:BV185)</f>
        <v>6</v>
      </c>
    </row>
    <row r="186" spans="1:76" s="18" customFormat="1">
      <c r="A186" s="18">
        <v>185</v>
      </c>
      <c r="B186" s="18" t="s">
        <v>28</v>
      </c>
      <c r="C186" s="18" t="s">
        <v>32</v>
      </c>
      <c r="D186" s="18" t="s">
        <v>38</v>
      </c>
      <c r="E186" s="18" t="s">
        <v>20</v>
      </c>
      <c r="F186" s="18" t="s">
        <v>35</v>
      </c>
      <c r="G186" s="19">
        <v>5</v>
      </c>
      <c r="H186" s="19">
        <f t="shared" si="88"/>
        <v>6</v>
      </c>
      <c r="I186" s="30">
        <f t="shared" si="126"/>
        <v>-1</v>
      </c>
      <c r="J186" s="19">
        <f t="shared" si="90"/>
        <v>10</v>
      </c>
      <c r="K186" s="19">
        <f t="shared" ref="K186:K187" si="127">J186-J185</f>
        <v>0</v>
      </c>
      <c r="L186" s="19">
        <v>2</v>
      </c>
      <c r="M186" s="19"/>
      <c r="N186" s="19">
        <v>8</v>
      </c>
      <c r="O186" s="18">
        <v>3</v>
      </c>
      <c r="P186" s="18">
        <v>2</v>
      </c>
      <c r="Q186" s="18">
        <v>2</v>
      </c>
      <c r="R186" s="18">
        <v>1</v>
      </c>
      <c r="S186" s="18">
        <v>1</v>
      </c>
      <c r="T186" s="18">
        <v>1</v>
      </c>
    </row>
    <row r="187" spans="1:76" s="18" customFormat="1">
      <c r="A187" s="18">
        <v>186</v>
      </c>
      <c r="B187" s="8" t="s">
        <v>63</v>
      </c>
      <c r="C187" s="8" t="s">
        <v>32</v>
      </c>
      <c r="D187" s="8" t="s">
        <v>38</v>
      </c>
      <c r="E187" s="8" t="s">
        <v>20</v>
      </c>
      <c r="F187" s="8" t="s">
        <v>35</v>
      </c>
      <c r="G187" s="9"/>
      <c r="H187" s="9">
        <f t="shared" si="88"/>
        <v>6</v>
      </c>
      <c r="I187" s="9"/>
      <c r="J187" s="9">
        <f>SUMIF(O187:BV187,"&lt;&gt;")*L187*M187</f>
        <v>16</v>
      </c>
      <c r="K187" s="9">
        <f t="shared" si="127"/>
        <v>6</v>
      </c>
      <c r="L187" s="9">
        <v>2</v>
      </c>
      <c r="M187" s="9">
        <v>0.5</v>
      </c>
      <c r="N187" s="9">
        <v>8</v>
      </c>
      <c r="O187" s="8">
        <v>5</v>
      </c>
      <c r="P187" s="8">
        <v>4</v>
      </c>
      <c r="Q187" s="8">
        <v>3</v>
      </c>
      <c r="R187" s="8">
        <v>2</v>
      </c>
      <c r="S187" s="8">
        <v>1</v>
      </c>
      <c r="T187" s="8">
        <v>1</v>
      </c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</row>
    <row r="188" spans="1:76" s="18" customFormat="1">
      <c r="A188" s="18">
        <v>187</v>
      </c>
      <c r="B188" s="18" t="s">
        <v>26</v>
      </c>
      <c r="C188" s="18" t="s">
        <v>19</v>
      </c>
      <c r="D188" s="18" t="s">
        <v>39</v>
      </c>
      <c r="E188" s="18" t="s">
        <v>20</v>
      </c>
      <c r="F188" s="18" t="s">
        <v>35</v>
      </c>
      <c r="G188" s="19">
        <v>14</v>
      </c>
      <c r="H188" s="19">
        <f t="shared" si="88"/>
        <v>12</v>
      </c>
      <c r="I188" s="19">
        <f t="shared" ref="I188:I189" si="128">IF(AND(G188&lt;&gt;"",H188&lt;&gt;""),G188-H188,"")</f>
        <v>2</v>
      </c>
      <c r="J188" s="19">
        <f t="shared" si="90"/>
        <v>16</v>
      </c>
      <c r="K188" s="19"/>
      <c r="L188" s="19">
        <v>1</v>
      </c>
      <c r="M188" s="19"/>
      <c r="N188" s="19">
        <v>8</v>
      </c>
      <c r="O188" s="18">
        <v>3</v>
      </c>
      <c r="P188" s="18">
        <v>2</v>
      </c>
      <c r="Q188" s="18">
        <v>2</v>
      </c>
      <c r="R188" s="18">
        <v>1</v>
      </c>
      <c r="S188" s="18">
        <v>1</v>
      </c>
      <c r="T188" s="18">
        <v>1</v>
      </c>
      <c r="U188" s="18">
        <v>1</v>
      </c>
      <c r="V188" s="18">
        <v>1</v>
      </c>
      <c r="W188" s="18">
        <v>1</v>
      </c>
      <c r="X188" s="18">
        <v>1</v>
      </c>
      <c r="Y188" s="18">
        <v>1</v>
      </c>
      <c r="Z188" s="18">
        <v>1</v>
      </c>
      <c r="BW188" s="18">
        <f>SUM(O188:BV188)*N188</f>
        <v>128</v>
      </c>
      <c r="BX188" s="18">
        <f>COUNT(O188:BV188)</f>
        <v>12</v>
      </c>
    </row>
    <row r="189" spans="1:76" s="18" customFormat="1">
      <c r="A189" s="18">
        <v>188</v>
      </c>
      <c r="B189" s="18" t="s">
        <v>28</v>
      </c>
      <c r="C189" s="18" t="s">
        <v>19</v>
      </c>
      <c r="D189" s="18" t="s">
        <v>39</v>
      </c>
      <c r="E189" s="18" t="s">
        <v>20</v>
      </c>
      <c r="F189" s="18" t="s">
        <v>35</v>
      </c>
      <c r="G189" s="19">
        <v>12</v>
      </c>
      <c r="H189" s="19">
        <f t="shared" si="88"/>
        <v>12</v>
      </c>
      <c r="I189" s="19">
        <f t="shared" si="128"/>
        <v>0</v>
      </c>
      <c r="J189" s="19">
        <f t="shared" si="90"/>
        <v>16</v>
      </c>
      <c r="K189" s="19">
        <f t="shared" ref="K189:K190" si="129">J189-J188</f>
        <v>0</v>
      </c>
      <c r="L189" s="19">
        <v>1</v>
      </c>
      <c r="M189" s="19"/>
      <c r="N189" s="19">
        <v>8</v>
      </c>
      <c r="O189" s="18">
        <v>3</v>
      </c>
      <c r="P189" s="18">
        <v>2</v>
      </c>
      <c r="Q189" s="18">
        <v>2</v>
      </c>
      <c r="R189" s="18">
        <v>1</v>
      </c>
      <c r="S189" s="18">
        <v>1</v>
      </c>
      <c r="T189" s="18">
        <v>1</v>
      </c>
      <c r="U189" s="18">
        <v>1</v>
      </c>
      <c r="V189" s="18">
        <v>1</v>
      </c>
      <c r="W189" s="18">
        <v>1</v>
      </c>
      <c r="X189" s="18">
        <v>1</v>
      </c>
      <c r="Y189" s="18">
        <v>1</v>
      </c>
      <c r="Z189" s="18">
        <v>1</v>
      </c>
    </row>
    <row r="190" spans="1:76" s="18" customFormat="1">
      <c r="A190" s="18">
        <v>189</v>
      </c>
      <c r="B190" s="8" t="s">
        <v>63</v>
      </c>
      <c r="C190" s="8" t="s">
        <v>19</v>
      </c>
      <c r="D190" s="8" t="s">
        <v>39</v>
      </c>
      <c r="E190" s="8" t="s">
        <v>20</v>
      </c>
      <c r="F190" s="8" t="s">
        <v>35</v>
      </c>
      <c r="G190" s="9"/>
      <c r="H190" s="9">
        <f t="shared" si="88"/>
        <v>10</v>
      </c>
      <c r="I190" s="9"/>
      <c r="J190" s="9">
        <f>SUMIF(O190:BV190,"&lt;&gt;")*L190*M190</f>
        <v>20</v>
      </c>
      <c r="K190" s="9">
        <f t="shared" si="129"/>
        <v>4</v>
      </c>
      <c r="L190" s="9">
        <v>1</v>
      </c>
      <c r="M190" s="9">
        <v>1</v>
      </c>
      <c r="N190" s="9">
        <v>8</v>
      </c>
      <c r="O190" s="8">
        <v>5</v>
      </c>
      <c r="P190" s="8">
        <v>4</v>
      </c>
      <c r="Q190" s="8">
        <v>3</v>
      </c>
      <c r="R190" s="8">
        <v>2</v>
      </c>
      <c r="S190" s="8">
        <v>1</v>
      </c>
      <c r="T190" s="8">
        <v>1</v>
      </c>
      <c r="U190" s="8">
        <v>1</v>
      </c>
      <c r="V190" s="8">
        <v>1</v>
      </c>
      <c r="W190" s="8">
        <v>1</v>
      </c>
      <c r="X190" s="8">
        <v>1</v>
      </c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</row>
    <row r="191" spans="1:76" s="18" customFormat="1">
      <c r="A191" s="18">
        <v>190</v>
      </c>
      <c r="B191" s="18" t="s">
        <v>26</v>
      </c>
      <c r="C191" s="18" t="s">
        <v>14</v>
      </c>
      <c r="D191" s="18" t="s">
        <v>39</v>
      </c>
      <c r="E191" s="18" t="s">
        <v>20</v>
      </c>
      <c r="F191" s="18" t="s">
        <v>35</v>
      </c>
      <c r="G191" s="19">
        <v>14</v>
      </c>
      <c r="H191" s="19">
        <f t="shared" si="88"/>
        <v>8</v>
      </c>
      <c r="I191" s="19">
        <f t="shared" ref="I191:I192" si="130">IF(AND(G191&lt;&gt;"",H191&lt;&gt;""),G191-H191,"")</f>
        <v>6</v>
      </c>
      <c r="J191" s="19">
        <f t="shared" si="90"/>
        <v>12</v>
      </c>
      <c r="K191" s="19"/>
      <c r="L191" s="19">
        <v>1</v>
      </c>
      <c r="M191" s="19"/>
      <c r="N191" s="19">
        <v>8</v>
      </c>
      <c r="O191" s="18">
        <v>3</v>
      </c>
      <c r="P191" s="18">
        <v>2</v>
      </c>
      <c r="Q191" s="18">
        <v>2</v>
      </c>
      <c r="R191" s="18">
        <v>1</v>
      </c>
      <c r="S191" s="18">
        <v>1</v>
      </c>
      <c r="T191" s="18">
        <v>1</v>
      </c>
      <c r="U191" s="18">
        <v>1</v>
      </c>
      <c r="V191" s="18">
        <v>1</v>
      </c>
      <c r="BW191" s="18">
        <f>SUM(O191:BV191)*N191</f>
        <v>96</v>
      </c>
      <c r="BX191" s="18">
        <f>COUNT(O191:BV191)</f>
        <v>8</v>
      </c>
    </row>
    <row r="192" spans="1:76" s="18" customFormat="1">
      <c r="A192" s="18">
        <v>191</v>
      </c>
      <c r="B192" s="18" t="s">
        <v>28</v>
      </c>
      <c r="C192" s="18" t="s">
        <v>14</v>
      </c>
      <c r="D192" s="18" t="s">
        <v>39</v>
      </c>
      <c r="E192" s="18" t="s">
        <v>20</v>
      </c>
      <c r="F192" s="18" t="s">
        <v>35</v>
      </c>
      <c r="G192" s="19">
        <v>7</v>
      </c>
      <c r="H192" s="19">
        <f t="shared" si="88"/>
        <v>8</v>
      </c>
      <c r="I192" s="30">
        <f t="shared" si="130"/>
        <v>-1</v>
      </c>
      <c r="J192" s="19">
        <f t="shared" si="90"/>
        <v>12</v>
      </c>
      <c r="K192" s="19">
        <f t="shared" ref="K192:K193" si="131">J192-J191</f>
        <v>0</v>
      </c>
      <c r="L192" s="19">
        <v>1</v>
      </c>
      <c r="M192" s="19"/>
      <c r="N192" s="19">
        <v>8</v>
      </c>
      <c r="O192" s="18">
        <v>3</v>
      </c>
      <c r="P192" s="18">
        <v>2</v>
      </c>
      <c r="Q192" s="18">
        <v>2</v>
      </c>
      <c r="R192" s="18">
        <v>1</v>
      </c>
      <c r="S192" s="18">
        <v>1</v>
      </c>
      <c r="T192" s="18">
        <v>1</v>
      </c>
      <c r="U192" s="18">
        <v>1</v>
      </c>
      <c r="V192" s="18">
        <v>1</v>
      </c>
    </row>
    <row r="193" spans="1:76" s="18" customFormat="1">
      <c r="A193" s="18">
        <v>192</v>
      </c>
      <c r="B193" s="8" t="s">
        <v>63</v>
      </c>
      <c r="C193" s="8" t="s">
        <v>14</v>
      </c>
      <c r="D193" s="8" t="s">
        <v>39</v>
      </c>
      <c r="E193" s="8" t="s">
        <v>20</v>
      </c>
      <c r="F193" s="8" t="s">
        <v>35</v>
      </c>
      <c r="G193" s="9"/>
      <c r="H193" s="9">
        <f t="shared" si="88"/>
        <v>8</v>
      </c>
      <c r="I193" s="9"/>
      <c r="J193" s="9">
        <f>SUMIF(O193:BV193,"&lt;&gt;")*L193*M193</f>
        <v>18</v>
      </c>
      <c r="K193" s="9">
        <f t="shared" si="131"/>
        <v>6</v>
      </c>
      <c r="L193" s="9">
        <v>1</v>
      </c>
      <c r="M193" s="9">
        <v>1</v>
      </c>
      <c r="N193" s="9">
        <v>8</v>
      </c>
      <c r="O193" s="8">
        <v>5</v>
      </c>
      <c r="P193" s="8">
        <v>4</v>
      </c>
      <c r="Q193" s="8">
        <v>3</v>
      </c>
      <c r="R193" s="8">
        <v>2</v>
      </c>
      <c r="S193" s="8">
        <v>1</v>
      </c>
      <c r="T193" s="8">
        <v>1</v>
      </c>
      <c r="U193" s="8">
        <v>1</v>
      </c>
      <c r="V193" s="8">
        <v>1</v>
      </c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</row>
    <row r="194" spans="1:76" s="18" customFormat="1">
      <c r="A194" s="18">
        <v>193</v>
      </c>
      <c r="B194" s="18" t="s">
        <v>26</v>
      </c>
      <c r="C194" s="18" t="s">
        <v>32</v>
      </c>
      <c r="D194" s="18" t="s">
        <v>39</v>
      </c>
      <c r="E194" s="18" t="s">
        <v>20</v>
      </c>
      <c r="F194" s="18" t="s">
        <v>35</v>
      </c>
      <c r="G194" s="19">
        <v>6</v>
      </c>
      <c r="H194" s="19">
        <f t="shared" si="88"/>
        <v>6</v>
      </c>
      <c r="I194" s="19">
        <f t="shared" ref="I194:I195" si="132">IF(AND(G194&lt;&gt;"",H194&lt;&gt;""),G194-H194,"")</f>
        <v>0</v>
      </c>
      <c r="J194" s="19">
        <f t="shared" si="90"/>
        <v>10</v>
      </c>
      <c r="K194" s="19"/>
      <c r="L194" s="19">
        <v>2</v>
      </c>
      <c r="M194" s="19"/>
      <c r="N194" s="19">
        <v>8</v>
      </c>
      <c r="O194" s="18">
        <v>3</v>
      </c>
      <c r="P194" s="18">
        <v>2</v>
      </c>
      <c r="Q194" s="18">
        <v>2</v>
      </c>
      <c r="R194" s="18">
        <v>1</v>
      </c>
      <c r="S194" s="18">
        <v>1</v>
      </c>
      <c r="T194" s="18">
        <v>1</v>
      </c>
      <c r="BW194" s="18">
        <f>SUM(O194:BV194)*N194</f>
        <v>80</v>
      </c>
      <c r="BX194" s="18">
        <f>COUNT(O194:BV194)</f>
        <v>6</v>
      </c>
    </row>
    <row r="195" spans="1:76" s="18" customFormat="1">
      <c r="A195" s="18">
        <v>194</v>
      </c>
      <c r="B195" s="18" t="s">
        <v>28</v>
      </c>
      <c r="C195" s="18" t="s">
        <v>32</v>
      </c>
      <c r="D195" s="18" t="s">
        <v>39</v>
      </c>
      <c r="E195" s="18" t="s">
        <v>20</v>
      </c>
      <c r="F195" s="18" t="s">
        <v>35</v>
      </c>
      <c r="G195" s="19">
        <v>3</v>
      </c>
      <c r="H195" s="19">
        <f t="shared" ref="H195:H258" si="133">COUNTIF(O195:BV195,"&lt;&gt;")</f>
        <v>6</v>
      </c>
      <c r="I195" s="30">
        <f t="shared" si="132"/>
        <v>-3</v>
      </c>
      <c r="J195" s="19">
        <f t="shared" ref="J195:J258" si="134">SUMIF(O195:BV195,"&lt;&gt;")</f>
        <v>10</v>
      </c>
      <c r="K195" s="19">
        <f t="shared" ref="K195:K196" si="135">J195-J194</f>
        <v>0</v>
      </c>
      <c r="L195" s="19">
        <v>2</v>
      </c>
      <c r="M195" s="19"/>
      <c r="N195" s="19">
        <v>8</v>
      </c>
      <c r="O195" s="18">
        <v>3</v>
      </c>
      <c r="P195" s="18">
        <v>2</v>
      </c>
      <c r="Q195" s="18">
        <v>2</v>
      </c>
      <c r="R195" s="18">
        <v>1</v>
      </c>
      <c r="S195" s="18">
        <v>1</v>
      </c>
      <c r="T195" s="18">
        <v>1</v>
      </c>
    </row>
    <row r="196" spans="1:76" s="18" customFormat="1">
      <c r="A196" s="18">
        <v>195</v>
      </c>
      <c r="B196" s="8" t="s">
        <v>63</v>
      </c>
      <c r="C196" s="8" t="s">
        <v>32</v>
      </c>
      <c r="D196" s="8" t="s">
        <v>39</v>
      </c>
      <c r="E196" s="8" t="s">
        <v>20</v>
      </c>
      <c r="F196" s="8" t="s">
        <v>35</v>
      </c>
      <c r="G196" s="9"/>
      <c r="H196" s="9">
        <f t="shared" si="133"/>
        <v>6</v>
      </c>
      <c r="I196" s="9"/>
      <c r="J196" s="9">
        <f>SUMIF(O196:BV196,"&lt;&gt;")*L196*M196</f>
        <v>16</v>
      </c>
      <c r="K196" s="9">
        <f t="shared" si="135"/>
        <v>6</v>
      </c>
      <c r="L196" s="9">
        <v>2</v>
      </c>
      <c r="M196" s="9">
        <v>0.5</v>
      </c>
      <c r="N196" s="9">
        <v>8</v>
      </c>
      <c r="O196" s="8">
        <v>5</v>
      </c>
      <c r="P196" s="8">
        <v>4</v>
      </c>
      <c r="Q196" s="8">
        <v>3</v>
      </c>
      <c r="R196" s="8">
        <v>2</v>
      </c>
      <c r="S196" s="8">
        <v>1</v>
      </c>
      <c r="T196" s="8">
        <v>1</v>
      </c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</row>
    <row r="197" spans="1:76" s="18" customFormat="1">
      <c r="A197" s="18">
        <v>196</v>
      </c>
      <c r="B197" s="18" t="s">
        <v>26</v>
      </c>
      <c r="C197" s="18" t="s">
        <v>19</v>
      </c>
      <c r="D197" s="18" t="s">
        <v>40</v>
      </c>
      <c r="E197" s="18" t="s">
        <v>20</v>
      </c>
      <c r="F197" s="18" t="s">
        <v>35</v>
      </c>
      <c r="G197" s="19">
        <v>11</v>
      </c>
      <c r="H197" s="19">
        <f t="shared" si="133"/>
        <v>12</v>
      </c>
      <c r="I197" s="19">
        <f t="shared" ref="I197:I198" si="136">IF(AND(G197&lt;&gt;"",H197&lt;&gt;""),G197-H197,"")</f>
        <v>-1</v>
      </c>
      <c r="J197" s="19">
        <f t="shared" si="134"/>
        <v>16</v>
      </c>
      <c r="K197" s="19"/>
      <c r="L197" s="19">
        <v>1</v>
      </c>
      <c r="M197" s="19"/>
      <c r="N197" s="19">
        <v>8</v>
      </c>
      <c r="O197" s="18">
        <v>3</v>
      </c>
      <c r="P197" s="18">
        <v>2</v>
      </c>
      <c r="Q197" s="18">
        <v>2</v>
      </c>
      <c r="R197" s="18">
        <v>1</v>
      </c>
      <c r="S197" s="18">
        <v>1</v>
      </c>
      <c r="T197" s="18">
        <v>1</v>
      </c>
      <c r="U197" s="18">
        <v>1</v>
      </c>
      <c r="V197" s="18">
        <v>1</v>
      </c>
      <c r="W197" s="18">
        <v>1</v>
      </c>
      <c r="X197" s="18">
        <v>1</v>
      </c>
      <c r="Y197" s="21">
        <v>1</v>
      </c>
      <c r="Z197" s="22">
        <v>1</v>
      </c>
      <c r="BW197" s="18">
        <f>SUM(O197:BV197)*N197</f>
        <v>128</v>
      </c>
      <c r="BX197" s="18">
        <f>COUNT(O197:BV197)</f>
        <v>12</v>
      </c>
    </row>
    <row r="198" spans="1:76" s="18" customFormat="1">
      <c r="A198" s="18">
        <v>197</v>
      </c>
      <c r="B198" s="18" t="s">
        <v>28</v>
      </c>
      <c r="C198" s="18" t="s">
        <v>19</v>
      </c>
      <c r="D198" s="18" t="s">
        <v>40</v>
      </c>
      <c r="E198" s="18" t="s">
        <v>20</v>
      </c>
      <c r="F198" s="18" t="s">
        <v>35</v>
      </c>
      <c r="G198" s="19">
        <v>10</v>
      </c>
      <c r="H198" s="19">
        <f t="shared" si="133"/>
        <v>12</v>
      </c>
      <c r="I198" s="30">
        <f t="shared" si="136"/>
        <v>-2</v>
      </c>
      <c r="J198" s="19">
        <f t="shared" si="134"/>
        <v>16</v>
      </c>
      <c r="K198" s="19">
        <f t="shared" ref="K198:K199" si="137">J198-J197</f>
        <v>0</v>
      </c>
      <c r="L198" s="19">
        <v>1</v>
      </c>
      <c r="M198" s="19"/>
      <c r="N198" s="19">
        <v>8</v>
      </c>
      <c r="O198" s="18">
        <v>3</v>
      </c>
      <c r="P198" s="18">
        <v>2</v>
      </c>
      <c r="Q198" s="18">
        <v>2</v>
      </c>
      <c r="R198" s="18">
        <v>1</v>
      </c>
      <c r="S198" s="18">
        <v>1</v>
      </c>
      <c r="T198" s="18">
        <v>1</v>
      </c>
      <c r="U198" s="18">
        <v>1</v>
      </c>
      <c r="V198" s="18">
        <v>1</v>
      </c>
      <c r="W198" s="18">
        <v>1</v>
      </c>
      <c r="X198" s="18">
        <v>1</v>
      </c>
      <c r="Y198" s="18">
        <v>1</v>
      </c>
      <c r="Z198" s="18">
        <v>1</v>
      </c>
    </row>
    <row r="199" spans="1:76" s="18" customFormat="1">
      <c r="A199" s="18">
        <v>198</v>
      </c>
      <c r="B199" s="8" t="s">
        <v>63</v>
      </c>
      <c r="C199" s="8" t="s">
        <v>19</v>
      </c>
      <c r="D199" s="8" t="s">
        <v>40</v>
      </c>
      <c r="E199" s="8" t="s">
        <v>20</v>
      </c>
      <c r="F199" s="8" t="s">
        <v>35</v>
      </c>
      <c r="G199" s="9"/>
      <c r="H199" s="9">
        <f t="shared" si="133"/>
        <v>10</v>
      </c>
      <c r="I199" s="9"/>
      <c r="J199" s="9">
        <f>SUMIF(O199:BV199,"&lt;&gt;")*L199*M199</f>
        <v>20</v>
      </c>
      <c r="K199" s="9">
        <f t="shared" si="137"/>
        <v>4</v>
      </c>
      <c r="L199" s="9">
        <v>1</v>
      </c>
      <c r="M199" s="9">
        <v>1</v>
      </c>
      <c r="N199" s="9">
        <v>8</v>
      </c>
      <c r="O199" s="8">
        <v>5</v>
      </c>
      <c r="P199" s="8">
        <v>4</v>
      </c>
      <c r="Q199" s="8">
        <v>3</v>
      </c>
      <c r="R199" s="8">
        <v>2</v>
      </c>
      <c r="S199" s="8">
        <v>1</v>
      </c>
      <c r="T199" s="8">
        <v>1</v>
      </c>
      <c r="U199" s="8">
        <v>1</v>
      </c>
      <c r="V199" s="8">
        <v>1</v>
      </c>
      <c r="W199" s="8">
        <v>1</v>
      </c>
      <c r="X199" s="8">
        <v>1</v>
      </c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</row>
    <row r="200" spans="1:76" s="18" customFormat="1">
      <c r="A200" s="18">
        <v>199</v>
      </c>
      <c r="B200" s="18" t="s">
        <v>26</v>
      </c>
      <c r="C200" s="18" t="s">
        <v>14</v>
      </c>
      <c r="D200" s="18" t="s">
        <v>40</v>
      </c>
      <c r="E200" s="18" t="s">
        <v>20</v>
      </c>
      <c r="F200" s="18" t="s">
        <v>35</v>
      </c>
      <c r="G200" s="19">
        <v>13</v>
      </c>
      <c r="H200" s="19">
        <f t="shared" si="133"/>
        <v>8</v>
      </c>
      <c r="I200" s="19">
        <f t="shared" ref="I200:I201" si="138">IF(AND(G200&lt;&gt;"",H200&lt;&gt;""),G200-H200,"")</f>
        <v>5</v>
      </c>
      <c r="J200" s="19">
        <f t="shared" si="134"/>
        <v>12</v>
      </c>
      <c r="K200" s="19"/>
      <c r="L200" s="19">
        <v>1</v>
      </c>
      <c r="M200" s="19"/>
      <c r="N200" s="19">
        <v>8</v>
      </c>
      <c r="O200" s="18">
        <v>3</v>
      </c>
      <c r="P200" s="18">
        <v>2</v>
      </c>
      <c r="Q200" s="18">
        <v>2</v>
      </c>
      <c r="R200" s="18">
        <v>1</v>
      </c>
      <c r="S200" s="18">
        <v>1</v>
      </c>
      <c r="T200" s="18">
        <v>1</v>
      </c>
      <c r="U200" s="18">
        <v>1</v>
      </c>
      <c r="V200" s="18">
        <v>1</v>
      </c>
      <c r="BW200" s="18">
        <f>SUM(O200:BV200)*N200</f>
        <v>96</v>
      </c>
      <c r="BX200" s="18">
        <f>COUNT(O200:BV200)</f>
        <v>8</v>
      </c>
    </row>
    <row r="201" spans="1:76" s="18" customFormat="1">
      <c r="A201" s="18">
        <v>200</v>
      </c>
      <c r="B201" s="18" t="s">
        <v>28</v>
      </c>
      <c r="C201" s="18" t="s">
        <v>14</v>
      </c>
      <c r="D201" s="18" t="s">
        <v>40</v>
      </c>
      <c r="E201" s="18" t="s">
        <v>20</v>
      </c>
      <c r="F201" s="18" t="s">
        <v>35</v>
      </c>
      <c r="G201" s="19">
        <v>9</v>
      </c>
      <c r="H201" s="19">
        <f t="shared" si="133"/>
        <v>8</v>
      </c>
      <c r="I201" s="19">
        <f t="shared" si="138"/>
        <v>1</v>
      </c>
      <c r="J201" s="19">
        <f t="shared" si="134"/>
        <v>12</v>
      </c>
      <c r="K201" s="19">
        <f t="shared" ref="K201:K202" si="139">J201-J200</f>
        <v>0</v>
      </c>
      <c r="L201" s="19">
        <v>1</v>
      </c>
      <c r="M201" s="19"/>
      <c r="N201" s="19">
        <v>8</v>
      </c>
      <c r="O201" s="18">
        <v>3</v>
      </c>
      <c r="P201" s="18">
        <v>2</v>
      </c>
      <c r="Q201" s="18">
        <v>2</v>
      </c>
      <c r="R201" s="18">
        <v>1</v>
      </c>
      <c r="S201" s="18">
        <v>1</v>
      </c>
      <c r="T201" s="18">
        <v>1</v>
      </c>
      <c r="U201" s="18">
        <v>1</v>
      </c>
      <c r="V201" s="18">
        <v>1</v>
      </c>
    </row>
    <row r="202" spans="1:76" s="18" customFormat="1">
      <c r="A202" s="18">
        <v>201</v>
      </c>
      <c r="B202" s="8" t="s">
        <v>63</v>
      </c>
      <c r="C202" s="8" t="s">
        <v>14</v>
      </c>
      <c r="D202" s="8" t="s">
        <v>40</v>
      </c>
      <c r="E202" s="8" t="s">
        <v>20</v>
      </c>
      <c r="F202" s="8" t="s">
        <v>35</v>
      </c>
      <c r="G202" s="9"/>
      <c r="H202" s="9">
        <f t="shared" si="133"/>
        <v>8</v>
      </c>
      <c r="I202" s="9"/>
      <c r="J202" s="9">
        <f>SUMIF(O202:BV202,"&lt;&gt;")*L202*M202</f>
        <v>18</v>
      </c>
      <c r="K202" s="9">
        <f t="shared" si="139"/>
        <v>6</v>
      </c>
      <c r="L202" s="9">
        <v>1</v>
      </c>
      <c r="M202" s="9">
        <v>1</v>
      </c>
      <c r="N202" s="9">
        <v>8</v>
      </c>
      <c r="O202" s="8">
        <v>5</v>
      </c>
      <c r="P202" s="8">
        <v>4</v>
      </c>
      <c r="Q202" s="8">
        <v>3</v>
      </c>
      <c r="R202" s="8">
        <v>2</v>
      </c>
      <c r="S202" s="8">
        <v>1</v>
      </c>
      <c r="T202" s="8">
        <v>1</v>
      </c>
      <c r="U202" s="8">
        <v>1</v>
      </c>
      <c r="V202" s="8">
        <v>1</v>
      </c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</row>
    <row r="203" spans="1:76" s="18" customFormat="1">
      <c r="A203" s="18">
        <v>202</v>
      </c>
      <c r="B203" s="18" t="s">
        <v>26</v>
      </c>
      <c r="C203" s="18" t="s">
        <v>32</v>
      </c>
      <c r="D203" s="18" t="s">
        <v>40</v>
      </c>
      <c r="E203" s="18" t="s">
        <v>20</v>
      </c>
      <c r="F203" s="18" t="s">
        <v>35</v>
      </c>
      <c r="G203" s="19">
        <v>7</v>
      </c>
      <c r="H203" s="19">
        <f t="shared" si="133"/>
        <v>6</v>
      </c>
      <c r="I203" s="19">
        <f t="shared" ref="I203:I204" si="140">IF(AND(G203&lt;&gt;"",H203&lt;&gt;""),G203-H203,"")</f>
        <v>1</v>
      </c>
      <c r="J203" s="19">
        <f t="shared" si="134"/>
        <v>10</v>
      </c>
      <c r="K203" s="19"/>
      <c r="L203" s="19">
        <v>2</v>
      </c>
      <c r="M203" s="19"/>
      <c r="N203" s="19">
        <v>8</v>
      </c>
      <c r="O203" s="18">
        <v>3</v>
      </c>
      <c r="P203" s="18">
        <v>2</v>
      </c>
      <c r="Q203" s="18">
        <v>2</v>
      </c>
      <c r="R203" s="18">
        <v>1</v>
      </c>
      <c r="S203" s="18">
        <v>1</v>
      </c>
      <c r="T203" s="18">
        <v>1</v>
      </c>
      <c r="BW203" s="18">
        <f>SUM(O203:BV203)*N203</f>
        <v>80</v>
      </c>
      <c r="BX203" s="18">
        <f>COUNT(O203:BV203)</f>
        <v>6</v>
      </c>
    </row>
    <row r="204" spans="1:76" s="18" customFormat="1">
      <c r="A204" s="18">
        <v>203</v>
      </c>
      <c r="B204" s="18" t="s">
        <v>28</v>
      </c>
      <c r="C204" s="18" t="s">
        <v>32</v>
      </c>
      <c r="D204" s="18" t="s">
        <v>40</v>
      </c>
      <c r="E204" s="18" t="s">
        <v>20</v>
      </c>
      <c r="F204" s="18" t="s">
        <v>35</v>
      </c>
      <c r="G204" s="19">
        <v>4</v>
      </c>
      <c r="H204" s="19">
        <f t="shared" si="133"/>
        <v>6</v>
      </c>
      <c r="I204" s="30">
        <f t="shared" si="140"/>
        <v>-2</v>
      </c>
      <c r="J204" s="19">
        <f t="shared" si="134"/>
        <v>10</v>
      </c>
      <c r="K204" s="19">
        <f t="shared" ref="K204:K205" si="141">J204-J203</f>
        <v>0</v>
      </c>
      <c r="L204" s="19">
        <v>2</v>
      </c>
      <c r="M204" s="19"/>
      <c r="N204" s="19">
        <v>8</v>
      </c>
      <c r="O204" s="18">
        <v>3</v>
      </c>
      <c r="P204" s="18">
        <v>2</v>
      </c>
      <c r="Q204" s="18">
        <v>2</v>
      </c>
      <c r="R204" s="18">
        <v>1</v>
      </c>
      <c r="S204" s="18">
        <v>1</v>
      </c>
      <c r="T204" s="18">
        <v>1</v>
      </c>
    </row>
    <row r="205" spans="1:76" s="18" customFormat="1">
      <c r="A205" s="18">
        <v>204</v>
      </c>
      <c r="B205" s="8" t="s">
        <v>63</v>
      </c>
      <c r="C205" s="8" t="s">
        <v>32</v>
      </c>
      <c r="D205" s="8" t="s">
        <v>40</v>
      </c>
      <c r="E205" s="8" t="s">
        <v>20</v>
      </c>
      <c r="F205" s="8" t="s">
        <v>35</v>
      </c>
      <c r="G205" s="9"/>
      <c r="H205" s="9">
        <f t="shared" si="133"/>
        <v>6</v>
      </c>
      <c r="I205" s="9"/>
      <c r="J205" s="9">
        <f>SUMIF(O205:BV205,"&lt;&gt;")*L205*M205</f>
        <v>16</v>
      </c>
      <c r="K205" s="9">
        <f t="shared" si="141"/>
        <v>6</v>
      </c>
      <c r="L205" s="9">
        <v>2</v>
      </c>
      <c r="M205" s="9">
        <v>0.5</v>
      </c>
      <c r="N205" s="9">
        <v>8</v>
      </c>
      <c r="O205" s="8">
        <v>5</v>
      </c>
      <c r="P205" s="8">
        <v>4</v>
      </c>
      <c r="Q205" s="8">
        <v>3</v>
      </c>
      <c r="R205" s="8">
        <v>2</v>
      </c>
      <c r="S205" s="8">
        <v>1</v>
      </c>
      <c r="T205" s="8">
        <v>1</v>
      </c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</row>
    <row r="206" spans="1:76" s="18" customFormat="1">
      <c r="A206" s="18">
        <v>205</v>
      </c>
      <c r="B206" s="18" t="s">
        <v>26</v>
      </c>
      <c r="C206" s="18" t="s">
        <v>19</v>
      </c>
      <c r="D206" s="18" t="s">
        <v>41</v>
      </c>
      <c r="E206" s="18" t="s">
        <v>20</v>
      </c>
      <c r="F206" s="18" t="s">
        <v>35</v>
      </c>
      <c r="G206" s="19">
        <v>10</v>
      </c>
      <c r="H206" s="19">
        <f t="shared" si="133"/>
        <v>12</v>
      </c>
      <c r="I206" s="19">
        <f t="shared" ref="I206:I207" si="142">IF(AND(G206&lt;&gt;"",H206&lt;&gt;""),G206-H206,"")</f>
        <v>-2</v>
      </c>
      <c r="J206" s="19">
        <f t="shared" si="134"/>
        <v>16</v>
      </c>
      <c r="K206" s="19"/>
      <c r="L206" s="19">
        <v>1</v>
      </c>
      <c r="M206" s="19"/>
      <c r="N206" s="19">
        <v>8</v>
      </c>
      <c r="O206" s="18">
        <v>3</v>
      </c>
      <c r="P206" s="18">
        <v>2</v>
      </c>
      <c r="Q206" s="18">
        <v>2</v>
      </c>
      <c r="R206" s="18">
        <v>1</v>
      </c>
      <c r="S206" s="18">
        <v>1</v>
      </c>
      <c r="T206" s="18">
        <v>1</v>
      </c>
      <c r="U206" s="18">
        <v>1</v>
      </c>
      <c r="V206" s="18">
        <v>1</v>
      </c>
      <c r="W206" s="18">
        <v>1</v>
      </c>
      <c r="X206" s="21">
        <v>1</v>
      </c>
      <c r="Y206" s="22">
        <v>1</v>
      </c>
      <c r="Z206" s="22">
        <v>1</v>
      </c>
      <c r="BW206" s="18">
        <f>SUM(O206:BV206)*N206</f>
        <v>128</v>
      </c>
      <c r="BX206" s="18">
        <f>COUNT(O206:BV206)</f>
        <v>12</v>
      </c>
    </row>
    <row r="207" spans="1:76" s="18" customFormat="1">
      <c r="A207" s="18">
        <v>206</v>
      </c>
      <c r="B207" s="18" t="s">
        <v>28</v>
      </c>
      <c r="C207" s="18" t="s">
        <v>19</v>
      </c>
      <c r="D207" s="18" t="s">
        <v>41</v>
      </c>
      <c r="E207" s="18" t="s">
        <v>20</v>
      </c>
      <c r="F207" s="18" t="s">
        <v>35</v>
      </c>
      <c r="G207" s="19">
        <v>14</v>
      </c>
      <c r="H207" s="19">
        <f t="shared" si="133"/>
        <v>12</v>
      </c>
      <c r="I207" s="19">
        <f t="shared" si="142"/>
        <v>2</v>
      </c>
      <c r="J207" s="19">
        <f t="shared" si="134"/>
        <v>16</v>
      </c>
      <c r="K207" s="19">
        <f t="shared" ref="K207:K208" si="143">J207-J206</f>
        <v>0</v>
      </c>
      <c r="L207" s="19">
        <v>1</v>
      </c>
      <c r="M207" s="19"/>
      <c r="N207" s="19">
        <v>8</v>
      </c>
      <c r="O207" s="18">
        <v>3</v>
      </c>
      <c r="P207" s="18">
        <v>2</v>
      </c>
      <c r="Q207" s="18">
        <v>2</v>
      </c>
      <c r="R207" s="18">
        <v>1</v>
      </c>
      <c r="S207" s="18">
        <v>1</v>
      </c>
      <c r="T207" s="18">
        <v>1</v>
      </c>
      <c r="U207" s="18">
        <v>1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</row>
    <row r="208" spans="1:76" s="18" customFormat="1">
      <c r="A208" s="18">
        <v>207</v>
      </c>
      <c r="B208" s="8" t="s">
        <v>63</v>
      </c>
      <c r="C208" s="8" t="s">
        <v>19</v>
      </c>
      <c r="D208" s="8" t="s">
        <v>41</v>
      </c>
      <c r="E208" s="8" t="s">
        <v>20</v>
      </c>
      <c r="F208" s="8" t="s">
        <v>35</v>
      </c>
      <c r="G208" s="9"/>
      <c r="H208" s="9">
        <f t="shared" si="133"/>
        <v>10</v>
      </c>
      <c r="I208" s="9"/>
      <c r="J208" s="9">
        <f>SUMIF(O208:BV208,"&lt;&gt;")*L208*M208</f>
        <v>20</v>
      </c>
      <c r="K208" s="9">
        <f t="shared" si="143"/>
        <v>4</v>
      </c>
      <c r="L208" s="9">
        <v>1</v>
      </c>
      <c r="M208" s="9">
        <v>1</v>
      </c>
      <c r="N208" s="9">
        <v>8</v>
      </c>
      <c r="O208" s="8">
        <v>5</v>
      </c>
      <c r="P208" s="8">
        <v>4</v>
      </c>
      <c r="Q208" s="8">
        <v>3</v>
      </c>
      <c r="R208" s="8">
        <v>2</v>
      </c>
      <c r="S208" s="8">
        <v>1</v>
      </c>
      <c r="T208" s="8">
        <v>1</v>
      </c>
      <c r="U208" s="8">
        <v>1</v>
      </c>
      <c r="V208" s="8">
        <v>1</v>
      </c>
      <c r="W208" s="8">
        <v>1</v>
      </c>
      <c r="X208" s="8">
        <v>1</v>
      </c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</row>
    <row r="209" spans="1:76" s="18" customFormat="1">
      <c r="A209" s="18">
        <v>208</v>
      </c>
      <c r="B209" s="18" t="s">
        <v>26</v>
      </c>
      <c r="C209" s="18" t="s">
        <v>14</v>
      </c>
      <c r="D209" s="18" t="s">
        <v>41</v>
      </c>
      <c r="E209" s="18" t="s">
        <v>20</v>
      </c>
      <c r="F209" s="18" t="s">
        <v>35</v>
      </c>
      <c r="G209" s="19">
        <v>13</v>
      </c>
      <c r="H209" s="19">
        <f t="shared" si="133"/>
        <v>8</v>
      </c>
      <c r="I209" s="19">
        <f t="shared" ref="I209:I210" si="144">IF(AND(G209&lt;&gt;"",H209&lt;&gt;""),G209-H209,"")</f>
        <v>5</v>
      </c>
      <c r="J209" s="19">
        <f t="shared" si="134"/>
        <v>12</v>
      </c>
      <c r="K209" s="19"/>
      <c r="L209" s="19">
        <v>1</v>
      </c>
      <c r="M209" s="19"/>
      <c r="N209" s="19">
        <v>8</v>
      </c>
      <c r="O209" s="18">
        <v>3</v>
      </c>
      <c r="P209" s="18">
        <v>2</v>
      </c>
      <c r="Q209" s="18">
        <v>2</v>
      </c>
      <c r="R209" s="18">
        <v>1</v>
      </c>
      <c r="S209" s="18">
        <v>1</v>
      </c>
      <c r="T209" s="18">
        <v>1</v>
      </c>
      <c r="U209" s="18">
        <v>1</v>
      </c>
      <c r="V209" s="18">
        <v>1</v>
      </c>
      <c r="BW209" s="18">
        <f>SUM(O209:BV209)*N209</f>
        <v>96</v>
      </c>
      <c r="BX209" s="18">
        <f>COUNT(O209:BV209)</f>
        <v>8</v>
      </c>
    </row>
    <row r="210" spans="1:76" s="18" customFormat="1">
      <c r="A210" s="18">
        <v>209</v>
      </c>
      <c r="B210" s="18" t="s">
        <v>28</v>
      </c>
      <c r="C210" s="18" t="s">
        <v>14</v>
      </c>
      <c r="D210" s="18" t="s">
        <v>41</v>
      </c>
      <c r="E210" s="18" t="s">
        <v>20</v>
      </c>
      <c r="F210" s="18" t="s">
        <v>35</v>
      </c>
      <c r="G210" s="19">
        <v>9</v>
      </c>
      <c r="H210" s="19">
        <f t="shared" si="133"/>
        <v>8</v>
      </c>
      <c r="I210" s="19">
        <f t="shared" si="144"/>
        <v>1</v>
      </c>
      <c r="J210" s="19">
        <f t="shared" si="134"/>
        <v>12</v>
      </c>
      <c r="K210" s="19">
        <f t="shared" ref="K210:K211" si="145">J210-J209</f>
        <v>0</v>
      </c>
      <c r="L210" s="19">
        <v>1</v>
      </c>
      <c r="M210" s="19"/>
      <c r="N210" s="19">
        <v>8</v>
      </c>
      <c r="O210" s="18">
        <v>3</v>
      </c>
      <c r="P210" s="18">
        <v>2</v>
      </c>
      <c r="Q210" s="18">
        <v>2</v>
      </c>
      <c r="R210" s="18">
        <v>1</v>
      </c>
      <c r="S210" s="18">
        <v>1</v>
      </c>
      <c r="T210" s="18">
        <v>1</v>
      </c>
      <c r="U210" s="18">
        <v>1</v>
      </c>
      <c r="V210" s="18">
        <v>1</v>
      </c>
    </row>
    <row r="211" spans="1:76" s="18" customFormat="1">
      <c r="A211" s="18">
        <v>210</v>
      </c>
      <c r="B211" s="8" t="s">
        <v>63</v>
      </c>
      <c r="C211" s="8" t="s">
        <v>14</v>
      </c>
      <c r="D211" s="8" t="s">
        <v>41</v>
      </c>
      <c r="E211" s="8" t="s">
        <v>20</v>
      </c>
      <c r="F211" s="8" t="s">
        <v>35</v>
      </c>
      <c r="G211" s="9"/>
      <c r="H211" s="9">
        <f t="shared" si="133"/>
        <v>8</v>
      </c>
      <c r="I211" s="9"/>
      <c r="J211" s="9">
        <f>SUMIF(O211:BV211,"&lt;&gt;")*L211*M211</f>
        <v>18</v>
      </c>
      <c r="K211" s="9">
        <f t="shared" si="145"/>
        <v>6</v>
      </c>
      <c r="L211" s="9">
        <v>1</v>
      </c>
      <c r="M211" s="9">
        <v>1</v>
      </c>
      <c r="N211" s="9">
        <v>8</v>
      </c>
      <c r="O211" s="8">
        <v>5</v>
      </c>
      <c r="P211" s="8">
        <v>4</v>
      </c>
      <c r="Q211" s="8">
        <v>3</v>
      </c>
      <c r="R211" s="8">
        <v>2</v>
      </c>
      <c r="S211" s="8">
        <v>1</v>
      </c>
      <c r="T211" s="8">
        <v>1</v>
      </c>
      <c r="U211" s="8">
        <v>1</v>
      </c>
      <c r="V211" s="8">
        <v>1</v>
      </c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</row>
    <row r="212" spans="1:76" s="18" customFormat="1">
      <c r="A212" s="18">
        <v>211</v>
      </c>
      <c r="B212" s="18" t="s">
        <v>26</v>
      </c>
      <c r="C212" s="18" t="s">
        <v>32</v>
      </c>
      <c r="D212" s="18" t="s">
        <v>41</v>
      </c>
      <c r="E212" s="18" t="s">
        <v>20</v>
      </c>
      <c r="F212" s="18" t="s">
        <v>35</v>
      </c>
      <c r="G212" s="19">
        <v>4</v>
      </c>
      <c r="H212" s="19">
        <f t="shared" si="133"/>
        <v>6</v>
      </c>
      <c r="I212" s="19">
        <f t="shared" ref="I212:I213" si="146">IF(AND(G212&lt;&gt;"",H212&lt;&gt;""),G212-H212,"")</f>
        <v>-2</v>
      </c>
      <c r="J212" s="19">
        <f t="shared" si="134"/>
        <v>10</v>
      </c>
      <c r="K212" s="19"/>
      <c r="L212" s="19">
        <v>2</v>
      </c>
      <c r="M212" s="19"/>
      <c r="N212" s="19">
        <v>8</v>
      </c>
      <c r="O212" s="18">
        <v>3</v>
      </c>
      <c r="P212" s="18">
        <v>2</v>
      </c>
      <c r="Q212" s="18">
        <v>2</v>
      </c>
      <c r="R212" s="21">
        <v>1</v>
      </c>
      <c r="S212" s="22">
        <v>1</v>
      </c>
      <c r="T212" s="22">
        <v>1</v>
      </c>
      <c r="BW212" s="18">
        <f>SUM(O212:BV212)*N212</f>
        <v>80</v>
      </c>
      <c r="BX212" s="18">
        <f>COUNT(O212:BV212)</f>
        <v>6</v>
      </c>
    </row>
    <row r="213" spans="1:76" s="18" customFormat="1">
      <c r="A213" s="18">
        <v>212</v>
      </c>
      <c r="B213" s="18" t="s">
        <v>28</v>
      </c>
      <c r="C213" s="18" t="s">
        <v>32</v>
      </c>
      <c r="D213" s="18" t="s">
        <v>41</v>
      </c>
      <c r="E213" s="18" t="s">
        <v>20</v>
      </c>
      <c r="F213" s="18" t="s">
        <v>35</v>
      </c>
      <c r="G213" s="19"/>
      <c r="H213" s="19">
        <f t="shared" si="133"/>
        <v>6</v>
      </c>
      <c r="I213" s="19" t="str">
        <f t="shared" si="146"/>
        <v/>
      </c>
      <c r="J213" s="19">
        <f t="shared" si="134"/>
        <v>10</v>
      </c>
      <c r="K213" s="19">
        <f t="shared" ref="K213:K214" si="147">J213-J212</f>
        <v>0</v>
      </c>
      <c r="L213" s="19">
        <v>2</v>
      </c>
      <c r="M213" s="19"/>
      <c r="N213" s="19">
        <v>8</v>
      </c>
      <c r="O213" s="18">
        <v>3</v>
      </c>
      <c r="P213" s="18">
        <v>2</v>
      </c>
      <c r="Q213" s="18">
        <v>2</v>
      </c>
      <c r="R213" s="18">
        <v>1</v>
      </c>
      <c r="S213" s="18">
        <v>1</v>
      </c>
      <c r="T213" s="18">
        <v>1</v>
      </c>
    </row>
    <row r="214" spans="1:76" s="18" customFormat="1">
      <c r="A214" s="18">
        <v>213</v>
      </c>
      <c r="B214" s="8" t="s">
        <v>63</v>
      </c>
      <c r="C214" s="8" t="s">
        <v>32</v>
      </c>
      <c r="D214" s="8" t="s">
        <v>41</v>
      </c>
      <c r="E214" s="8" t="s">
        <v>20</v>
      </c>
      <c r="F214" s="8" t="s">
        <v>35</v>
      </c>
      <c r="G214" s="9"/>
      <c r="H214" s="9">
        <f t="shared" si="133"/>
        <v>6</v>
      </c>
      <c r="I214" s="9"/>
      <c r="J214" s="9">
        <f>SUMIF(O214:BV214,"&lt;&gt;")*L214*M214</f>
        <v>16</v>
      </c>
      <c r="K214" s="9">
        <f t="shared" si="147"/>
        <v>6</v>
      </c>
      <c r="L214" s="9">
        <v>2</v>
      </c>
      <c r="M214" s="9">
        <v>0.5</v>
      </c>
      <c r="N214" s="9">
        <v>8</v>
      </c>
      <c r="O214" s="8">
        <v>5</v>
      </c>
      <c r="P214" s="8">
        <v>4</v>
      </c>
      <c r="Q214" s="8">
        <v>3</v>
      </c>
      <c r="R214" s="8">
        <v>2</v>
      </c>
      <c r="S214" s="8">
        <v>1</v>
      </c>
      <c r="T214" s="8">
        <v>1</v>
      </c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</row>
    <row r="215" spans="1:76" s="18" customFormat="1">
      <c r="A215" s="18">
        <v>214</v>
      </c>
      <c r="B215" s="18" t="s">
        <v>26</v>
      </c>
      <c r="C215" s="18" t="s">
        <v>19</v>
      </c>
      <c r="D215" s="18" t="s">
        <v>42</v>
      </c>
      <c r="E215" s="18" t="s">
        <v>20</v>
      </c>
      <c r="F215" s="18" t="s">
        <v>35</v>
      </c>
      <c r="G215" s="19">
        <v>8</v>
      </c>
      <c r="H215" s="19">
        <f t="shared" si="133"/>
        <v>12</v>
      </c>
      <c r="I215" s="19">
        <f t="shared" ref="I215:I216" si="148">IF(AND(G215&lt;&gt;"",H215&lt;&gt;""),G215-H215,"")</f>
        <v>-4</v>
      </c>
      <c r="J215" s="19">
        <f t="shared" si="134"/>
        <v>16</v>
      </c>
      <c r="K215" s="19"/>
      <c r="L215" s="19">
        <v>1</v>
      </c>
      <c r="M215" s="19"/>
      <c r="N215" s="19">
        <v>8</v>
      </c>
      <c r="O215" s="18">
        <v>3</v>
      </c>
      <c r="P215" s="18">
        <v>2</v>
      </c>
      <c r="Q215" s="18">
        <v>2</v>
      </c>
      <c r="R215" s="18">
        <v>1</v>
      </c>
      <c r="S215" s="18">
        <v>1</v>
      </c>
      <c r="T215" s="18">
        <v>1</v>
      </c>
      <c r="U215" s="18">
        <v>1</v>
      </c>
      <c r="V215" s="21">
        <v>1</v>
      </c>
      <c r="W215" s="22">
        <v>1</v>
      </c>
      <c r="X215" s="22">
        <v>1</v>
      </c>
      <c r="Y215" s="22">
        <v>1</v>
      </c>
      <c r="Z215" s="22">
        <v>1</v>
      </c>
      <c r="BW215" s="18">
        <f>SUM(O215:BV215)*N215</f>
        <v>128</v>
      </c>
      <c r="BX215" s="18">
        <f>COUNT(O215:BV215)</f>
        <v>12</v>
      </c>
    </row>
    <row r="216" spans="1:76" s="18" customFormat="1">
      <c r="A216" s="18">
        <v>215</v>
      </c>
      <c r="B216" s="18" t="s">
        <v>28</v>
      </c>
      <c r="C216" s="18" t="s">
        <v>19</v>
      </c>
      <c r="D216" s="18" t="s">
        <v>42</v>
      </c>
      <c r="E216" s="18" t="s">
        <v>20</v>
      </c>
      <c r="F216" s="18" t="s">
        <v>35</v>
      </c>
      <c r="G216" s="19">
        <v>8</v>
      </c>
      <c r="H216" s="19">
        <f t="shared" si="133"/>
        <v>12</v>
      </c>
      <c r="I216" s="30">
        <f t="shared" si="148"/>
        <v>-4</v>
      </c>
      <c r="J216" s="19">
        <f t="shared" si="134"/>
        <v>16</v>
      </c>
      <c r="K216" s="19">
        <f t="shared" ref="K216:K217" si="149">J216-J215</f>
        <v>0</v>
      </c>
      <c r="L216" s="19">
        <v>1</v>
      </c>
      <c r="M216" s="19"/>
      <c r="N216" s="19">
        <v>8</v>
      </c>
      <c r="O216" s="18">
        <v>3</v>
      </c>
      <c r="P216" s="18">
        <v>2</v>
      </c>
      <c r="Q216" s="18">
        <v>2</v>
      </c>
      <c r="R216" s="18">
        <v>1</v>
      </c>
      <c r="S216" s="18">
        <v>1</v>
      </c>
      <c r="T216" s="18">
        <v>1</v>
      </c>
      <c r="U216" s="18">
        <v>1</v>
      </c>
      <c r="V216" s="18">
        <v>1</v>
      </c>
      <c r="W216" s="18">
        <v>1</v>
      </c>
      <c r="X216" s="18">
        <v>1</v>
      </c>
      <c r="Y216" s="18">
        <v>1</v>
      </c>
      <c r="Z216" s="18">
        <v>1</v>
      </c>
    </row>
    <row r="217" spans="1:76" s="18" customFormat="1">
      <c r="A217" s="18">
        <v>216</v>
      </c>
      <c r="B217" s="8" t="s">
        <v>63</v>
      </c>
      <c r="C217" s="8" t="s">
        <v>19</v>
      </c>
      <c r="D217" s="8" t="s">
        <v>42</v>
      </c>
      <c r="E217" s="8" t="s">
        <v>20</v>
      </c>
      <c r="F217" s="8" t="s">
        <v>35</v>
      </c>
      <c r="G217" s="9"/>
      <c r="H217" s="9">
        <f t="shared" si="133"/>
        <v>10</v>
      </c>
      <c r="I217" s="9"/>
      <c r="J217" s="9">
        <f>SUMIF(O217:BV217,"&lt;&gt;")*L217*M217</f>
        <v>20</v>
      </c>
      <c r="K217" s="9">
        <f t="shared" si="149"/>
        <v>4</v>
      </c>
      <c r="L217" s="9">
        <v>1</v>
      </c>
      <c r="M217" s="9">
        <v>1</v>
      </c>
      <c r="N217" s="9">
        <v>8</v>
      </c>
      <c r="O217" s="8">
        <v>5</v>
      </c>
      <c r="P217" s="8">
        <v>4</v>
      </c>
      <c r="Q217" s="8">
        <v>3</v>
      </c>
      <c r="R217" s="8">
        <v>2</v>
      </c>
      <c r="S217" s="8">
        <v>1</v>
      </c>
      <c r="T217" s="8">
        <v>1</v>
      </c>
      <c r="U217" s="8">
        <v>1</v>
      </c>
      <c r="V217" s="8">
        <v>1</v>
      </c>
      <c r="W217" s="8">
        <v>1</v>
      </c>
      <c r="X217" s="8">
        <v>1</v>
      </c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</row>
    <row r="218" spans="1:76" s="18" customFormat="1">
      <c r="A218" s="18">
        <v>217</v>
      </c>
      <c r="B218" s="18" t="s">
        <v>26</v>
      </c>
      <c r="C218" s="18" t="s">
        <v>14</v>
      </c>
      <c r="D218" s="18" t="s">
        <v>42</v>
      </c>
      <c r="E218" s="18" t="s">
        <v>20</v>
      </c>
      <c r="F218" s="18" t="s">
        <v>35</v>
      </c>
      <c r="G218" s="19">
        <v>5</v>
      </c>
      <c r="H218" s="19">
        <f t="shared" si="133"/>
        <v>8</v>
      </c>
      <c r="I218" s="19">
        <f t="shared" ref="I218:I219" si="150">IF(AND(G218&lt;&gt;"",H218&lt;&gt;""),G218-H218,"")</f>
        <v>-3</v>
      </c>
      <c r="J218" s="19">
        <f t="shared" si="134"/>
        <v>12</v>
      </c>
      <c r="K218" s="19"/>
      <c r="L218" s="19">
        <v>1</v>
      </c>
      <c r="M218" s="19"/>
      <c r="N218" s="19">
        <v>8</v>
      </c>
      <c r="O218" s="18">
        <v>3</v>
      </c>
      <c r="P218" s="18">
        <v>2</v>
      </c>
      <c r="Q218" s="18">
        <v>2</v>
      </c>
      <c r="R218" s="18">
        <v>1</v>
      </c>
      <c r="S218" s="21">
        <v>1</v>
      </c>
      <c r="T218" s="22">
        <v>1</v>
      </c>
      <c r="U218" s="22">
        <v>1</v>
      </c>
      <c r="V218" s="22">
        <v>1</v>
      </c>
      <c r="BW218" s="18">
        <f>SUM(O218:BV218)*N218</f>
        <v>96</v>
      </c>
      <c r="BX218" s="18">
        <f>COUNT(O218:BV218)</f>
        <v>8</v>
      </c>
    </row>
    <row r="219" spans="1:76" s="18" customFormat="1">
      <c r="A219" s="18">
        <v>218</v>
      </c>
      <c r="B219" s="18" t="s">
        <v>28</v>
      </c>
      <c r="C219" s="18" t="s">
        <v>14</v>
      </c>
      <c r="D219" s="18" t="s">
        <v>42</v>
      </c>
      <c r="E219" s="18" t="s">
        <v>20</v>
      </c>
      <c r="F219" s="18" t="s">
        <v>35</v>
      </c>
      <c r="G219" s="19">
        <v>6</v>
      </c>
      <c r="H219" s="19">
        <f t="shared" si="133"/>
        <v>8</v>
      </c>
      <c r="I219" s="30">
        <f t="shared" si="150"/>
        <v>-2</v>
      </c>
      <c r="J219" s="19">
        <f t="shared" si="134"/>
        <v>12</v>
      </c>
      <c r="K219" s="19">
        <f t="shared" ref="K219:K220" si="151">J219-J218</f>
        <v>0</v>
      </c>
      <c r="L219" s="19">
        <v>1</v>
      </c>
      <c r="M219" s="19"/>
      <c r="N219" s="19">
        <v>8</v>
      </c>
      <c r="O219" s="18">
        <v>3</v>
      </c>
      <c r="P219" s="18">
        <v>2</v>
      </c>
      <c r="Q219" s="18">
        <v>2</v>
      </c>
      <c r="R219" s="18">
        <v>1</v>
      </c>
      <c r="S219" s="18">
        <v>1</v>
      </c>
      <c r="T219" s="18">
        <v>1</v>
      </c>
      <c r="U219" s="18">
        <v>1</v>
      </c>
      <c r="V219" s="18">
        <v>1</v>
      </c>
    </row>
    <row r="220" spans="1:76" s="18" customFormat="1">
      <c r="A220" s="18">
        <v>219</v>
      </c>
      <c r="B220" s="8" t="s">
        <v>63</v>
      </c>
      <c r="C220" s="8" t="s">
        <v>14</v>
      </c>
      <c r="D220" s="8" t="s">
        <v>42</v>
      </c>
      <c r="E220" s="8" t="s">
        <v>20</v>
      </c>
      <c r="F220" s="8" t="s">
        <v>35</v>
      </c>
      <c r="G220" s="9"/>
      <c r="H220" s="9">
        <f t="shared" si="133"/>
        <v>8</v>
      </c>
      <c r="I220" s="9"/>
      <c r="J220" s="9">
        <f>SUMIF(O220:BV220,"&lt;&gt;")*L220*M220</f>
        <v>18</v>
      </c>
      <c r="K220" s="9">
        <f t="shared" si="151"/>
        <v>6</v>
      </c>
      <c r="L220" s="9">
        <v>1</v>
      </c>
      <c r="M220" s="9">
        <v>1</v>
      </c>
      <c r="N220" s="9">
        <v>8</v>
      </c>
      <c r="O220" s="8">
        <v>5</v>
      </c>
      <c r="P220" s="8">
        <v>4</v>
      </c>
      <c r="Q220" s="8">
        <v>3</v>
      </c>
      <c r="R220" s="8">
        <v>2</v>
      </c>
      <c r="S220" s="8">
        <v>1</v>
      </c>
      <c r="T220" s="8">
        <v>1</v>
      </c>
      <c r="U220" s="8">
        <v>1</v>
      </c>
      <c r="V220" s="8">
        <v>1</v>
      </c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</row>
    <row r="221" spans="1:76" s="18" customFormat="1">
      <c r="A221" s="18">
        <v>220</v>
      </c>
      <c r="B221" s="18" t="s">
        <v>26</v>
      </c>
      <c r="C221" s="18" t="s">
        <v>32</v>
      </c>
      <c r="D221" s="18" t="s">
        <v>42</v>
      </c>
      <c r="E221" s="18" t="s">
        <v>20</v>
      </c>
      <c r="F221" s="18" t="s">
        <v>35</v>
      </c>
      <c r="G221" s="19">
        <v>1</v>
      </c>
      <c r="H221" s="19">
        <f t="shared" si="133"/>
        <v>6</v>
      </c>
      <c r="I221" s="19">
        <f t="shared" ref="I221:I222" si="152">IF(AND(G221&lt;&gt;"",H221&lt;&gt;""),G221-H221,"")</f>
        <v>-5</v>
      </c>
      <c r="J221" s="19">
        <f t="shared" si="134"/>
        <v>10</v>
      </c>
      <c r="K221" s="19"/>
      <c r="L221" s="19">
        <v>2</v>
      </c>
      <c r="M221" s="19"/>
      <c r="N221" s="19">
        <v>8</v>
      </c>
      <c r="O221" s="21">
        <v>3</v>
      </c>
      <c r="P221" s="22">
        <v>2</v>
      </c>
      <c r="Q221" s="22">
        <v>2</v>
      </c>
      <c r="R221" s="22">
        <v>1</v>
      </c>
      <c r="S221" s="22">
        <v>1</v>
      </c>
      <c r="T221" s="22">
        <v>1</v>
      </c>
      <c r="BW221" s="18">
        <f>SUM(O221:BV221)*N221</f>
        <v>80</v>
      </c>
      <c r="BX221" s="18">
        <f>COUNT(O221:BV221)</f>
        <v>6</v>
      </c>
    </row>
    <row r="222" spans="1:76" s="18" customFormat="1">
      <c r="A222" s="18">
        <v>221</v>
      </c>
      <c r="B222" s="18" t="s">
        <v>28</v>
      </c>
      <c r="C222" s="18" t="s">
        <v>32</v>
      </c>
      <c r="D222" s="18" t="s">
        <v>42</v>
      </c>
      <c r="E222" s="18" t="s">
        <v>20</v>
      </c>
      <c r="F222" s="18" t="s">
        <v>35</v>
      </c>
      <c r="G222" s="19">
        <v>3</v>
      </c>
      <c r="H222" s="19">
        <f t="shared" si="133"/>
        <v>6</v>
      </c>
      <c r="I222" s="30">
        <f t="shared" si="152"/>
        <v>-3</v>
      </c>
      <c r="J222" s="19">
        <f t="shared" si="134"/>
        <v>10</v>
      </c>
      <c r="K222" s="19">
        <f t="shared" ref="K222:K223" si="153">J222-J221</f>
        <v>0</v>
      </c>
      <c r="L222" s="19">
        <v>2</v>
      </c>
      <c r="M222" s="19"/>
      <c r="N222" s="19">
        <v>8</v>
      </c>
      <c r="O222" s="18">
        <v>3</v>
      </c>
      <c r="P222" s="18">
        <v>2</v>
      </c>
      <c r="Q222" s="18">
        <v>2</v>
      </c>
      <c r="R222" s="18">
        <v>1</v>
      </c>
      <c r="S222" s="18">
        <v>1</v>
      </c>
      <c r="T222" s="18">
        <v>1</v>
      </c>
    </row>
    <row r="223" spans="1:76" s="18" customFormat="1">
      <c r="A223" s="18">
        <v>222</v>
      </c>
      <c r="B223" s="8" t="s">
        <v>63</v>
      </c>
      <c r="C223" s="8" t="s">
        <v>32</v>
      </c>
      <c r="D223" s="8" t="s">
        <v>42</v>
      </c>
      <c r="E223" s="8" t="s">
        <v>20</v>
      </c>
      <c r="F223" s="8" t="s">
        <v>35</v>
      </c>
      <c r="G223" s="9"/>
      <c r="H223" s="9">
        <f t="shared" si="133"/>
        <v>6</v>
      </c>
      <c r="I223" s="9"/>
      <c r="J223" s="9">
        <f>SUMIF(O223:BV223,"&lt;&gt;")*L223*M223</f>
        <v>16</v>
      </c>
      <c r="K223" s="9">
        <f t="shared" si="153"/>
        <v>6</v>
      </c>
      <c r="L223" s="9">
        <v>2</v>
      </c>
      <c r="M223" s="9">
        <v>0.5</v>
      </c>
      <c r="N223" s="9">
        <v>8</v>
      </c>
      <c r="O223" s="8">
        <v>5</v>
      </c>
      <c r="P223" s="8">
        <v>4</v>
      </c>
      <c r="Q223" s="8">
        <v>3</v>
      </c>
      <c r="R223" s="8">
        <v>2</v>
      </c>
      <c r="S223" s="8">
        <v>1</v>
      </c>
      <c r="T223" s="8">
        <v>1</v>
      </c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</row>
    <row r="224" spans="1:76" s="18" customFormat="1">
      <c r="A224" s="18">
        <v>223</v>
      </c>
      <c r="B224" s="18" t="s">
        <v>43</v>
      </c>
      <c r="C224" s="18" t="s">
        <v>44</v>
      </c>
      <c r="D224" s="18" t="s">
        <v>15</v>
      </c>
      <c r="E224" s="18" t="s">
        <v>16</v>
      </c>
      <c r="F224" s="18" t="s">
        <v>27</v>
      </c>
      <c r="G224" s="19">
        <v>10</v>
      </c>
      <c r="H224" s="19">
        <f t="shared" si="133"/>
        <v>8</v>
      </c>
      <c r="I224" s="19">
        <f t="shared" ref="I224:I225" si="154">IF(AND(G224&lt;&gt;"",H224&lt;&gt;""),G224-H224,"")</f>
        <v>2</v>
      </c>
      <c r="J224" s="19">
        <f t="shared" si="134"/>
        <v>124</v>
      </c>
      <c r="K224" s="19"/>
      <c r="L224" s="19">
        <v>1</v>
      </c>
      <c r="M224" s="19"/>
      <c r="N224" s="19">
        <v>1</v>
      </c>
      <c r="O224" s="18">
        <v>25</v>
      </c>
      <c r="P224" s="18">
        <v>21</v>
      </c>
      <c r="Q224" s="18">
        <v>18</v>
      </c>
      <c r="R224" s="18">
        <v>16</v>
      </c>
      <c r="S224" s="18">
        <v>14</v>
      </c>
      <c r="T224" s="18">
        <v>12</v>
      </c>
      <c r="U224" s="18">
        <v>10</v>
      </c>
      <c r="V224" s="18">
        <v>8</v>
      </c>
      <c r="BW224" s="18">
        <f>SUM(O224:BV224)*N224</f>
        <v>124</v>
      </c>
      <c r="BX224" s="18">
        <f>COUNT(O224:BV224)</f>
        <v>8</v>
      </c>
    </row>
    <row r="225" spans="1:76" s="18" customFormat="1">
      <c r="A225" s="18">
        <v>224</v>
      </c>
      <c r="B225" s="18" t="s">
        <v>45</v>
      </c>
      <c r="C225" s="18" t="s">
        <v>44</v>
      </c>
      <c r="D225" s="18" t="s">
        <v>15</v>
      </c>
      <c r="E225" s="18" t="s">
        <v>16</v>
      </c>
      <c r="F225" s="18" t="s">
        <v>27</v>
      </c>
      <c r="G225" s="19">
        <v>12</v>
      </c>
      <c r="H225" s="19">
        <f t="shared" si="133"/>
        <v>8</v>
      </c>
      <c r="I225" s="19">
        <f t="shared" si="154"/>
        <v>4</v>
      </c>
      <c r="J225" s="19">
        <f t="shared" si="134"/>
        <v>114</v>
      </c>
      <c r="K225" s="19">
        <f t="shared" ref="K225:K226" si="155">J225-J224</f>
        <v>-10</v>
      </c>
      <c r="L225" s="19">
        <v>1</v>
      </c>
      <c r="M225" s="19"/>
      <c r="N225" s="19">
        <v>1</v>
      </c>
      <c r="O225" s="20">
        <v>25</v>
      </c>
      <c r="P225" s="20">
        <v>21</v>
      </c>
      <c r="Q225" s="20">
        <v>18</v>
      </c>
      <c r="R225" s="18">
        <v>16</v>
      </c>
      <c r="S225" s="18">
        <v>12</v>
      </c>
      <c r="T225" s="18">
        <v>10</v>
      </c>
      <c r="U225" s="18">
        <v>8</v>
      </c>
      <c r="V225" s="18">
        <v>4</v>
      </c>
    </row>
    <row r="226" spans="1:76" s="18" customFormat="1">
      <c r="A226" s="18">
        <v>225</v>
      </c>
      <c r="B226" s="8" t="s">
        <v>64</v>
      </c>
      <c r="C226" s="8" t="s">
        <v>44</v>
      </c>
      <c r="D226" s="8" t="s">
        <v>15</v>
      </c>
      <c r="E226" s="8" t="s">
        <v>16</v>
      </c>
      <c r="F226" s="8" t="s">
        <v>27</v>
      </c>
      <c r="G226" s="9"/>
      <c r="H226" s="9">
        <f t="shared" si="133"/>
        <v>8</v>
      </c>
      <c r="I226" s="9"/>
      <c r="J226" s="9">
        <f>SUMIF(O226:BV226,"&lt;&gt;")*L226*M226</f>
        <v>88</v>
      </c>
      <c r="K226" s="9">
        <f t="shared" si="155"/>
        <v>-26</v>
      </c>
      <c r="L226" s="9">
        <v>1</v>
      </c>
      <c r="M226" s="9">
        <v>1</v>
      </c>
      <c r="N226" s="9">
        <v>1</v>
      </c>
      <c r="O226" s="8">
        <v>25</v>
      </c>
      <c r="P226" s="8">
        <v>21</v>
      </c>
      <c r="Q226" s="8">
        <v>17</v>
      </c>
      <c r="R226" s="8">
        <v>15</v>
      </c>
      <c r="S226" s="8">
        <v>4</v>
      </c>
      <c r="T226" s="8">
        <v>3</v>
      </c>
      <c r="U226" s="8">
        <v>2</v>
      </c>
      <c r="V226" s="8">
        <v>1</v>
      </c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</row>
    <row r="227" spans="1:76" s="18" customFormat="1">
      <c r="A227" s="18">
        <v>226</v>
      </c>
      <c r="B227" s="18" t="s">
        <v>43</v>
      </c>
      <c r="C227" s="18" t="s">
        <v>46</v>
      </c>
      <c r="D227" s="18" t="s">
        <v>15</v>
      </c>
      <c r="E227" s="18" t="s">
        <v>16</v>
      </c>
      <c r="F227" s="18" t="s">
        <v>27</v>
      </c>
      <c r="G227" s="19">
        <v>9</v>
      </c>
      <c r="H227" s="19">
        <f t="shared" si="133"/>
        <v>8</v>
      </c>
      <c r="I227" s="19">
        <f t="shared" ref="I227:I228" si="156">IF(AND(G227&lt;&gt;"",H227&lt;&gt;""),G227-H227,"")</f>
        <v>1</v>
      </c>
      <c r="J227" s="19">
        <f t="shared" si="134"/>
        <v>124</v>
      </c>
      <c r="K227" s="19"/>
      <c r="L227" s="19">
        <v>1</v>
      </c>
      <c r="M227" s="19"/>
      <c r="N227" s="19">
        <v>1</v>
      </c>
      <c r="O227" s="18">
        <v>25</v>
      </c>
      <c r="P227" s="18">
        <v>21</v>
      </c>
      <c r="Q227" s="18">
        <v>18</v>
      </c>
      <c r="R227" s="18">
        <v>16</v>
      </c>
      <c r="S227" s="18">
        <v>14</v>
      </c>
      <c r="T227" s="18">
        <v>12</v>
      </c>
      <c r="U227" s="18">
        <v>10</v>
      </c>
      <c r="V227" s="18">
        <v>8</v>
      </c>
      <c r="BW227" s="18">
        <f>SUM(O227:BV227)*N227</f>
        <v>124</v>
      </c>
      <c r="BX227" s="18">
        <f>COUNT(O227:BV227)</f>
        <v>8</v>
      </c>
    </row>
    <row r="228" spans="1:76" s="18" customFormat="1">
      <c r="A228" s="18">
        <v>227</v>
      </c>
      <c r="B228" s="18" t="s">
        <v>45</v>
      </c>
      <c r="C228" s="18" t="s">
        <v>46</v>
      </c>
      <c r="D228" s="18" t="s">
        <v>15</v>
      </c>
      <c r="E228" s="18" t="s">
        <v>16</v>
      </c>
      <c r="F228" s="18" t="s">
        <v>27</v>
      </c>
      <c r="G228" s="19">
        <v>10</v>
      </c>
      <c r="H228" s="19">
        <f t="shared" si="133"/>
        <v>8</v>
      </c>
      <c r="I228" s="19">
        <f t="shared" si="156"/>
        <v>2</v>
      </c>
      <c r="J228" s="19">
        <f t="shared" si="134"/>
        <v>114</v>
      </c>
      <c r="K228" s="19">
        <f t="shared" ref="K228:K229" si="157">J228-J227</f>
        <v>-10</v>
      </c>
      <c r="L228" s="19">
        <v>1</v>
      </c>
      <c r="M228" s="19"/>
      <c r="N228" s="19">
        <v>1</v>
      </c>
      <c r="O228" s="20">
        <v>25</v>
      </c>
      <c r="P228" s="20">
        <v>21</v>
      </c>
      <c r="Q228" s="20">
        <v>18</v>
      </c>
      <c r="R228" s="18">
        <v>16</v>
      </c>
      <c r="S228" s="18">
        <v>12</v>
      </c>
      <c r="T228" s="18">
        <v>10</v>
      </c>
      <c r="U228" s="18">
        <v>8</v>
      </c>
      <c r="V228" s="18">
        <v>4</v>
      </c>
    </row>
    <row r="229" spans="1:76" s="18" customFormat="1">
      <c r="A229" s="18">
        <v>228</v>
      </c>
      <c r="B229" s="8" t="s">
        <v>64</v>
      </c>
      <c r="C229" s="8" t="s">
        <v>46</v>
      </c>
      <c r="D229" s="8" t="s">
        <v>15</v>
      </c>
      <c r="E229" s="8" t="s">
        <v>16</v>
      </c>
      <c r="F229" s="8" t="s">
        <v>27</v>
      </c>
      <c r="G229" s="9"/>
      <c r="H229" s="9">
        <f t="shared" si="133"/>
        <v>8</v>
      </c>
      <c r="I229" s="9"/>
      <c r="J229" s="9">
        <f>SUMIF(O229:BV229,"&lt;&gt;")*L229*M229</f>
        <v>88</v>
      </c>
      <c r="K229" s="9">
        <f t="shared" si="157"/>
        <v>-26</v>
      </c>
      <c r="L229" s="9">
        <v>1</v>
      </c>
      <c r="M229" s="9">
        <v>1</v>
      </c>
      <c r="N229" s="9">
        <v>1</v>
      </c>
      <c r="O229" s="8">
        <v>25</v>
      </c>
      <c r="P229" s="8">
        <v>21</v>
      </c>
      <c r="Q229" s="8">
        <v>17</v>
      </c>
      <c r="R229" s="8">
        <v>15</v>
      </c>
      <c r="S229" s="8">
        <v>4</v>
      </c>
      <c r="T229" s="8">
        <v>3</v>
      </c>
      <c r="U229" s="8">
        <v>2</v>
      </c>
      <c r="V229" s="8">
        <v>1</v>
      </c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</row>
    <row r="230" spans="1:76" s="18" customFormat="1">
      <c r="A230" s="18">
        <v>229</v>
      </c>
      <c r="B230" s="18" t="s">
        <v>43</v>
      </c>
      <c r="C230" s="18" t="s">
        <v>47</v>
      </c>
      <c r="D230" s="18" t="s">
        <v>15</v>
      </c>
      <c r="E230" s="18" t="s">
        <v>16</v>
      </c>
      <c r="F230" s="18" t="s">
        <v>27</v>
      </c>
      <c r="G230" s="19">
        <v>8</v>
      </c>
      <c r="H230" s="19">
        <f t="shared" si="133"/>
        <v>8</v>
      </c>
      <c r="I230" s="19">
        <f t="shared" ref="I230:I231" si="158">IF(AND(G230&lt;&gt;"",H230&lt;&gt;""),G230-H230,"")</f>
        <v>0</v>
      </c>
      <c r="J230" s="19">
        <f t="shared" si="134"/>
        <v>124</v>
      </c>
      <c r="K230" s="19"/>
      <c r="L230" s="19">
        <v>2</v>
      </c>
      <c r="M230" s="19"/>
      <c r="N230" s="19">
        <v>1</v>
      </c>
      <c r="O230" s="18">
        <v>25</v>
      </c>
      <c r="P230" s="18">
        <v>21</v>
      </c>
      <c r="Q230" s="18">
        <v>18</v>
      </c>
      <c r="R230" s="18">
        <v>16</v>
      </c>
      <c r="S230" s="18">
        <v>14</v>
      </c>
      <c r="T230" s="18">
        <v>12</v>
      </c>
      <c r="U230" s="18">
        <v>10</v>
      </c>
      <c r="V230" s="18">
        <v>8</v>
      </c>
      <c r="BW230" s="18">
        <f>SUM(O230:BV230)*N230</f>
        <v>124</v>
      </c>
      <c r="BX230" s="18">
        <f>COUNT(O230:BV230)</f>
        <v>8</v>
      </c>
    </row>
    <row r="231" spans="1:76" s="18" customFormat="1">
      <c r="A231" s="18">
        <v>230</v>
      </c>
      <c r="B231" s="18" t="s">
        <v>45</v>
      </c>
      <c r="C231" s="18" t="s">
        <v>47</v>
      </c>
      <c r="D231" s="18" t="s">
        <v>15</v>
      </c>
      <c r="E231" s="18" t="s">
        <v>16</v>
      </c>
      <c r="F231" s="18" t="s">
        <v>27</v>
      </c>
      <c r="G231" s="19">
        <v>8</v>
      </c>
      <c r="H231" s="19">
        <f t="shared" si="133"/>
        <v>8</v>
      </c>
      <c r="I231" s="19">
        <f t="shared" si="158"/>
        <v>0</v>
      </c>
      <c r="J231" s="19">
        <f t="shared" si="134"/>
        <v>114</v>
      </c>
      <c r="K231" s="19">
        <f t="shared" ref="K231:K232" si="159">J231-J230</f>
        <v>-10</v>
      </c>
      <c r="L231" s="19">
        <v>2</v>
      </c>
      <c r="M231" s="19"/>
      <c r="N231" s="19">
        <v>1</v>
      </c>
      <c r="O231" s="20">
        <v>25</v>
      </c>
      <c r="P231" s="20">
        <v>21</v>
      </c>
      <c r="Q231" s="20">
        <v>18</v>
      </c>
      <c r="R231" s="18">
        <v>16</v>
      </c>
      <c r="S231" s="18">
        <v>12</v>
      </c>
      <c r="T231" s="18">
        <v>10</v>
      </c>
      <c r="U231" s="18">
        <v>8</v>
      </c>
      <c r="V231" s="18">
        <v>4</v>
      </c>
    </row>
    <row r="232" spans="1:76" s="18" customFormat="1">
      <c r="A232" s="18">
        <v>231</v>
      </c>
      <c r="B232" s="8" t="s">
        <v>64</v>
      </c>
      <c r="C232" s="8" t="s">
        <v>47</v>
      </c>
      <c r="D232" s="8" t="s">
        <v>15</v>
      </c>
      <c r="E232" s="8" t="s">
        <v>16</v>
      </c>
      <c r="F232" s="8" t="s">
        <v>27</v>
      </c>
      <c r="G232" s="9"/>
      <c r="H232" s="9">
        <f t="shared" si="133"/>
        <v>8</v>
      </c>
      <c r="I232" s="9"/>
      <c r="J232" s="9">
        <f>SUMIF(O232:BV232,"&lt;&gt;")*L232*M232</f>
        <v>88</v>
      </c>
      <c r="K232" s="9">
        <f t="shared" si="159"/>
        <v>-26</v>
      </c>
      <c r="L232" s="9">
        <v>2</v>
      </c>
      <c r="M232" s="9">
        <v>0.5</v>
      </c>
      <c r="N232" s="9">
        <v>1</v>
      </c>
      <c r="O232" s="8">
        <v>25</v>
      </c>
      <c r="P232" s="8">
        <v>21</v>
      </c>
      <c r="Q232" s="8">
        <v>17</v>
      </c>
      <c r="R232" s="8">
        <v>15</v>
      </c>
      <c r="S232" s="8">
        <v>4</v>
      </c>
      <c r="T232" s="8">
        <v>3</v>
      </c>
      <c r="U232" s="8">
        <v>2</v>
      </c>
      <c r="V232" s="8">
        <v>1</v>
      </c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</row>
    <row r="233" spans="1:76" s="18" customFormat="1">
      <c r="A233" s="18">
        <v>232</v>
      </c>
      <c r="B233" s="18" t="s">
        <v>43</v>
      </c>
      <c r="C233" s="18" t="s">
        <v>48</v>
      </c>
      <c r="D233" s="18" t="s">
        <v>15</v>
      </c>
      <c r="E233" s="18" t="s">
        <v>16</v>
      </c>
      <c r="F233" s="18" t="s">
        <v>27</v>
      </c>
      <c r="G233" s="19">
        <v>22</v>
      </c>
      <c r="H233" s="19">
        <f t="shared" si="133"/>
        <v>20</v>
      </c>
      <c r="I233" s="19">
        <f t="shared" ref="I233:I234" si="160">IF(AND(G233&lt;&gt;"",H233&lt;&gt;""),G233-H233,"")</f>
        <v>2</v>
      </c>
      <c r="J233" s="19">
        <f t="shared" si="134"/>
        <v>208</v>
      </c>
      <c r="K233" s="19"/>
      <c r="L233" s="19">
        <v>1</v>
      </c>
      <c r="M233" s="19"/>
      <c r="N233" s="19">
        <v>1</v>
      </c>
      <c r="O233" s="18">
        <v>25</v>
      </c>
      <c r="P233" s="18">
        <v>21</v>
      </c>
      <c r="Q233" s="18">
        <v>18</v>
      </c>
      <c r="R233" s="18">
        <v>16</v>
      </c>
      <c r="S233" s="18">
        <v>16</v>
      </c>
      <c r="T233" s="18">
        <v>14</v>
      </c>
      <c r="U233" s="18">
        <v>14</v>
      </c>
      <c r="V233" s="18">
        <v>10</v>
      </c>
      <c r="W233" s="18">
        <v>10</v>
      </c>
      <c r="X233" s="18">
        <v>8</v>
      </c>
      <c r="Y233" s="18">
        <v>8</v>
      </c>
      <c r="Z233" s="18">
        <v>8</v>
      </c>
      <c r="AA233" s="18">
        <v>6</v>
      </c>
      <c r="AB233" s="18">
        <v>6</v>
      </c>
      <c r="AC233" s="18">
        <v>6</v>
      </c>
      <c r="AD233" s="18">
        <v>6</v>
      </c>
      <c r="AE233" s="18">
        <v>4</v>
      </c>
      <c r="AF233" s="18">
        <v>4</v>
      </c>
      <c r="AG233" s="18">
        <v>4</v>
      </c>
      <c r="AH233" s="18">
        <v>4</v>
      </c>
      <c r="BW233" s="18">
        <f>SUM(O233:BV233)*N233</f>
        <v>208</v>
      </c>
      <c r="BX233" s="18">
        <f>COUNT(O233:BV233)</f>
        <v>20</v>
      </c>
    </row>
    <row r="234" spans="1:76" s="18" customFormat="1">
      <c r="A234" s="18">
        <v>233</v>
      </c>
      <c r="B234" s="18" t="s">
        <v>45</v>
      </c>
      <c r="C234" s="18" t="s">
        <v>48</v>
      </c>
      <c r="D234" s="18" t="s">
        <v>15</v>
      </c>
      <c r="E234" s="18" t="s">
        <v>16</v>
      </c>
      <c r="F234" s="18" t="s">
        <v>27</v>
      </c>
      <c r="G234" s="19">
        <v>24</v>
      </c>
      <c r="H234" s="19">
        <f t="shared" si="133"/>
        <v>16</v>
      </c>
      <c r="I234" s="19">
        <f t="shared" si="160"/>
        <v>8</v>
      </c>
      <c r="J234" s="19">
        <f t="shared" si="134"/>
        <v>188</v>
      </c>
      <c r="K234" s="19">
        <f t="shared" ref="K234:K235" si="161">J234-J233</f>
        <v>-20</v>
      </c>
      <c r="L234" s="19">
        <v>1</v>
      </c>
      <c r="M234" s="19"/>
      <c r="N234" s="19">
        <v>1</v>
      </c>
      <c r="O234" s="20">
        <v>25</v>
      </c>
      <c r="P234" s="20">
        <v>21</v>
      </c>
      <c r="Q234" s="20">
        <v>18</v>
      </c>
      <c r="R234" s="20">
        <v>16</v>
      </c>
      <c r="S234" s="20">
        <v>16</v>
      </c>
      <c r="T234" s="20">
        <v>14</v>
      </c>
      <c r="U234" s="20">
        <v>14</v>
      </c>
      <c r="V234" s="20">
        <v>10</v>
      </c>
      <c r="W234" s="20">
        <v>10</v>
      </c>
      <c r="X234" s="20">
        <v>8</v>
      </c>
      <c r="Y234" s="20">
        <v>8</v>
      </c>
      <c r="Z234" s="20">
        <v>8</v>
      </c>
      <c r="AA234" s="20">
        <v>6</v>
      </c>
      <c r="AB234" s="20">
        <v>6</v>
      </c>
      <c r="AC234" s="20">
        <v>4</v>
      </c>
      <c r="AD234" s="20">
        <v>4</v>
      </c>
      <c r="AE234" s="20"/>
      <c r="AF234" s="20"/>
      <c r="AG234" s="20"/>
      <c r="AH234" s="20"/>
    </row>
    <row r="235" spans="1:76" s="18" customFormat="1">
      <c r="A235" s="18">
        <v>234</v>
      </c>
      <c r="B235" s="8" t="s">
        <v>64</v>
      </c>
      <c r="C235" s="8" t="s">
        <v>48</v>
      </c>
      <c r="D235" s="8" t="s">
        <v>15</v>
      </c>
      <c r="E235" s="8" t="s">
        <v>16</v>
      </c>
      <c r="F235" s="8" t="s">
        <v>27</v>
      </c>
      <c r="G235" s="9"/>
      <c r="H235" s="9">
        <f t="shared" si="133"/>
        <v>10</v>
      </c>
      <c r="I235" s="9"/>
      <c r="J235" s="9">
        <f>SUMIF(O235:BV235,"&lt;&gt;")*L235*M235</f>
        <v>102</v>
      </c>
      <c r="K235" s="9">
        <f t="shared" si="161"/>
        <v>-86</v>
      </c>
      <c r="L235" s="9">
        <v>1</v>
      </c>
      <c r="M235" s="9">
        <v>1</v>
      </c>
      <c r="N235" s="9">
        <v>1</v>
      </c>
      <c r="O235" s="8">
        <v>25</v>
      </c>
      <c r="P235" s="8">
        <v>21</v>
      </c>
      <c r="Q235" s="8">
        <v>17</v>
      </c>
      <c r="R235" s="8">
        <v>15</v>
      </c>
      <c r="S235" s="29">
        <v>8</v>
      </c>
      <c r="T235" s="29">
        <v>6</v>
      </c>
      <c r="U235" s="29">
        <v>4</v>
      </c>
      <c r="V235" s="29">
        <v>3</v>
      </c>
      <c r="W235" s="29">
        <v>2</v>
      </c>
      <c r="X235" s="29">
        <v>1</v>
      </c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</row>
    <row r="236" spans="1:76" s="18" customFormat="1">
      <c r="A236" s="18">
        <v>235</v>
      </c>
      <c r="B236" s="18" t="s">
        <v>43</v>
      </c>
      <c r="C236" s="18" t="s">
        <v>49</v>
      </c>
      <c r="D236" s="18" t="s">
        <v>15</v>
      </c>
      <c r="E236" s="18" t="s">
        <v>16</v>
      </c>
      <c r="F236" s="18" t="s">
        <v>27</v>
      </c>
      <c r="G236" s="19">
        <v>9</v>
      </c>
      <c r="H236" s="19">
        <f t="shared" si="133"/>
        <v>6</v>
      </c>
      <c r="I236" s="19">
        <f t="shared" ref="I236:I237" si="162">IF(AND(G236&lt;&gt;"",H236&lt;&gt;""),G236-H236,"")</f>
        <v>3</v>
      </c>
      <c r="J236" s="19">
        <f t="shared" si="134"/>
        <v>102</v>
      </c>
      <c r="K236" s="19"/>
      <c r="L236" s="19">
        <v>3</v>
      </c>
      <c r="M236" s="19"/>
      <c r="N236" s="19">
        <v>1</v>
      </c>
      <c r="O236" s="18">
        <v>25</v>
      </c>
      <c r="P236" s="18">
        <v>21</v>
      </c>
      <c r="Q236" s="18">
        <v>18</v>
      </c>
      <c r="R236" s="18">
        <v>16</v>
      </c>
      <c r="S236" s="18">
        <v>14</v>
      </c>
      <c r="T236" s="18">
        <v>8</v>
      </c>
      <c r="BW236" s="18">
        <f>SUM(O236:BV236)*N236</f>
        <v>102</v>
      </c>
      <c r="BX236" s="18">
        <f>COUNT(O236:BV236)</f>
        <v>6</v>
      </c>
    </row>
    <row r="237" spans="1:76" s="18" customFormat="1">
      <c r="A237" s="18">
        <v>236</v>
      </c>
      <c r="B237" s="18" t="s">
        <v>45</v>
      </c>
      <c r="C237" s="18" t="s">
        <v>49</v>
      </c>
      <c r="D237" s="18" t="s">
        <v>15</v>
      </c>
      <c r="E237" s="18" t="s">
        <v>16</v>
      </c>
      <c r="F237" s="18" t="s">
        <v>27</v>
      </c>
      <c r="G237" s="19">
        <v>8</v>
      </c>
      <c r="H237" s="19">
        <f t="shared" si="133"/>
        <v>8</v>
      </c>
      <c r="I237" s="19">
        <f t="shared" si="162"/>
        <v>0</v>
      </c>
      <c r="J237" s="19">
        <f t="shared" si="134"/>
        <v>101</v>
      </c>
      <c r="K237" s="19">
        <f t="shared" ref="K237:K238" si="163">J237-J236</f>
        <v>-1</v>
      </c>
      <c r="L237" s="19">
        <v>3</v>
      </c>
      <c r="M237" s="19"/>
      <c r="N237" s="19">
        <v>1</v>
      </c>
      <c r="O237" s="20">
        <v>25</v>
      </c>
      <c r="P237" s="20">
        <v>21</v>
      </c>
      <c r="Q237" s="20">
        <v>18</v>
      </c>
      <c r="R237" s="20">
        <v>16</v>
      </c>
      <c r="S237" s="20">
        <v>12</v>
      </c>
      <c r="T237" s="20">
        <v>4</v>
      </c>
      <c r="U237" s="18">
        <v>3</v>
      </c>
      <c r="V237" s="18">
        <v>2</v>
      </c>
    </row>
    <row r="238" spans="1:76" s="18" customFormat="1">
      <c r="A238" s="18">
        <v>237</v>
      </c>
      <c r="B238" s="8" t="s">
        <v>64</v>
      </c>
      <c r="C238" s="8" t="s">
        <v>49</v>
      </c>
      <c r="D238" s="8" t="s">
        <v>15</v>
      </c>
      <c r="E238" s="8" t="s">
        <v>16</v>
      </c>
      <c r="F238" s="8" t="s">
        <v>27</v>
      </c>
      <c r="G238" s="9"/>
      <c r="H238" s="9">
        <f t="shared" si="133"/>
        <v>8</v>
      </c>
      <c r="I238" s="9"/>
      <c r="J238" s="9">
        <f>SUMIF(O238:BV238,"&lt;&gt;")*L238*M238</f>
        <v>87.999999119999998</v>
      </c>
      <c r="K238" s="9">
        <f t="shared" si="163"/>
        <v>-13.000000880000002</v>
      </c>
      <c r="L238" s="9">
        <v>3</v>
      </c>
      <c r="M238" s="9">
        <v>0.33333332999999998</v>
      </c>
      <c r="N238" s="9">
        <v>1</v>
      </c>
      <c r="O238" s="8">
        <v>25</v>
      </c>
      <c r="P238" s="8">
        <v>21</v>
      </c>
      <c r="Q238" s="8">
        <v>17</v>
      </c>
      <c r="R238" s="8">
        <v>15</v>
      </c>
      <c r="S238" s="8">
        <v>4</v>
      </c>
      <c r="T238" s="8">
        <v>3</v>
      </c>
      <c r="U238" s="8">
        <v>2</v>
      </c>
      <c r="V238" s="8">
        <v>1</v>
      </c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</row>
    <row r="239" spans="1:76" s="18" customFormat="1">
      <c r="A239" s="18">
        <v>238</v>
      </c>
      <c r="B239" s="18" t="s">
        <v>43</v>
      </c>
      <c r="C239" s="18" t="s">
        <v>50</v>
      </c>
      <c r="D239" s="18" t="s">
        <v>15</v>
      </c>
      <c r="E239" s="18" t="s">
        <v>16</v>
      </c>
      <c r="F239" s="18" t="s">
        <v>27</v>
      </c>
      <c r="G239" s="19">
        <v>9</v>
      </c>
      <c r="H239" s="19">
        <f t="shared" si="133"/>
        <v>4</v>
      </c>
      <c r="I239" s="19">
        <f t="shared" ref="I239:I240" si="164">IF(AND(G239&lt;&gt;"",H239&lt;&gt;""),G239-H239,"")</f>
        <v>5</v>
      </c>
      <c r="J239" s="19">
        <f t="shared" si="134"/>
        <v>72</v>
      </c>
      <c r="K239" s="19"/>
      <c r="L239" s="19">
        <v>4</v>
      </c>
      <c r="M239" s="19"/>
      <c r="N239" s="19">
        <v>1</v>
      </c>
      <c r="O239" s="18">
        <v>25</v>
      </c>
      <c r="P239" s="18">
        <v>21</v>
      </c>
      <c r="Q239" s="21">
        <v>18</v>
      </c>
      <c r="R239" s="22">
        <v>8</v>
      </c>
      <c r="BW239" s="18">
        <f>SUM(O239:BV239)*N239</f>
        <v>72</v>
      </c>
      <c r="BX239" s="18">
        <f>COUNT(O239:BV239)</f>
        <v>4</v>
      </c>
    </row>
    <row r="240" spans="1:76" s="18" customFormat="1">
      <c r="A240" s="18">
        <v>239</v>
      </c>
      <c r="B240" s="18" t="s">
        <v>45</v>
      </c>
      <c r="C240" s="18" t="s">
        <v>50</v>
      </c>
      <c r="D240" s="18" t="s">
        <v>15</v>
      </c>
      <c r="E240" s="18" t="s">
        <v>16</v>
      </c>
      <c r="F240" s="18" t="s">
        <v>27</v>
      </c>
      <c r="G240" s="19">
        <v>4</v>
      </c>
      <c r="H240" s="19">
        <f t="shared" si="133"/>
        <v>4</v>
      </c>
      <c r="I240" s="19">
        <f t="shared" si="164"/>
        <v>0</v>
      </c>
      <c r="J240" s="19">
        <f t="shared" si="134"/>
        <v>68</v>
      </c>
      <c r="K240" s="19">
        <f t="shared" ref="K240:K241" si="165">J240-J239</f>
        <v>-4</v>
      </c>
      <c r="L240" s="19">
        <v>4</v>
      </c>
      <c r="M240" s="19"/>
      <c r="N240" s="19">
        <v>1</v>
      </c>
      <c r="O240" s="20">
        <v>25</v>
      </c>
      <c r="P240" s="20">
        <v>21</v>
      </c>
      <c r="Q240" s="20">
        <v>18</v>
      </c>
      <c r="R240" s="20">
        <v>4</v>
      </c>
    </row>
    <row r="241" spans="1:76" s="18" customFormat="1">
      <c r="A241" s="18">
        <v>240</v>
      </c>
      <c r="B241" s="8" t="s">
        <v>64</v>
      </c>
      <c r="C241" s="8" t="s">
        <v>50</v>
      </c>
      <c r="D241" s="8" t="s">
        <v>15</v>
      </c>
      <c r="E241" s="8" t="s">
        <v>16</v>
      </c>
      <c r="F241" s="8" t="s">
        <v>27</v>
      </c>
      <c r="G241" s="9"/>
      <c r="H241" s="9">
        <f t="shared" si="133"/>
        <v>8</v>
      </c>
      <c r="I241" s="9"/>
      <c r="J241" s="9">
        <f>SUMIF(O241:BV241,"&lt;&gt;")*L241*M241</f>
        <v>88</v>
      </c>
      <c r="K241" s="9">
        <f t="shared" si="165"/>
        <v>20</v>
      </c>
      <c r="L241" s="9">
        <v>4</v>
      </c>
      <c r="M241" s="9">
        <v>0.25</v>
      </c>
      <c r="N241" s="9">
        <v>1</v>
      </c>
      <c r="O241" s="8">
        <v>25</v>
      </c>
      <c r="P241" s="8">
        <v>21</v>
      </c>
      <c r="Q241" s="8">
        <v>17</v>
      </c>
      <c r="R241" s="8">
        <v>15</v>
      </c>
      <c r="S241" s="8">
        <v>4</v>
      </c>
      <c r="T241" s="8">
        <v>3</v>
      </c>
      <c r="U241" s="8">
        <v>2</v>
      </c>
      <c r="V241" s="8">
        <v>1</v>
      </c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</row>
    <row r="242" spans="1:76" s="18" customFormat="1">
      <c r="A242" s="18">
        <v>241</v>
      </c>
      <c r="B242" s="18" t="s">
        <v>43</v>
      </c>
      <c r="C242" s="18" t="s">
        <v>44</v>
      </c>
      <c r="D242" s="18" t="s">
        <v>15</v>
      </c>
      <c r="E242" s="18" t="s">
        <v>20</v>
      </c>
      <c r="F242" s="18" t="s">
        <v>29</v>
      </c>
      <c r="G242" s="19">
        <v>12</v>
      </c>
      <c r="H242" s="19">
        <f t="shared" si="133"/>
        <v>8</v>
      </c>
      <c r="I242" s="19">
        <f t="shared" ref="I242:I243" si="166">IF(AND(G242&lt;&gt;"",H242&lt;&gt;""),G242-H242,"")</f>
        <v>4</v>
      </c>
      <c r="J242" s="19">
        <f t="shared" si="134"/>
        <v>124</v>
      </c>
      <c r="K242" s="19"/>
      <c r="L242" s="19">
        <v>1</v>
      </c>
      <c r="M242" s="19"/>
      <c r="N242" s="19">
        <v>1</v>
      </c>
      <c r="O242" s="18">
        <v>25</v>
      </c>
      <c r="P242" s="18">
        <v>21</v>
      </c>
      <c r="Q242" s="18">
        <v>18</v>
      </c>
      <c r="R242" s="18">
        <v>16</v>
      </c>
      <c r="S242" s="18">
        <v>14</v>
      </c>
      <c r="T242" s="18">
        <v>12</v>
      </c>
      <c r="U242" s="18">
        <v>10</v>
      </c>
      <c r="V242" s="18">
        <v>8</v>
      </c>
      <c r="BW242" s="18">
        <f>SUM(O242:BV242)*N242</f>
        <v>124</v>
      </c>
      <c r="BX242" s="18">
        <f>COUNT(O242:BV242)</f>
        <v>8</v>
      </c>
    </row>
    <row r="243" spans="1:76" s="18" customFormat="1">
      <c r="A243" s="18">
        <v>242</v>
      </c>
      <c r="B243" s="18" t="s">
        <v>45</v>
      </c>
      <c r="C243" s="18" t="s">
        <v>44</v>
      </c>
      <c r="D243" s="18" t="s">
        <v>15</v>
      </c>
      <c r="E243" s="18" t="s">
        <v>20</v>
      </c>
      <c r="F243" s="18" t="s">
        <v>29</v>
      </c>
      <c r="G243" s="19">
        <v>10</v>
      </c>
      <c r="H243" s="19">
        <f t="shared" si="133"/>
        <v>8</v>
      </c>
      <c r="I243" s="19">
        <f t="shared" si="166"/>
        <v>2</v>
      </c>
      <c r="J243" s="19">
        <f t="shared" si="134"/>
        <v>114</v>
      </c>
      <c r="K243" s="19">
        <f t="shared" ref="K243:K244" si="167">J243-J242</f>
        <v>-10</v>
      </c>
      <c r="L243" s="19">
        <v>1</v>
      </c>
      <c r="M243" s="19"/>
      <c r="N243" s="19">
        <v>1</v>
      </c>
      <c r="O243" s="18">
        <v>25</v>
      </c>
      <c r="P243" s="18">
        <v>21</v>
      </c>
      <c r="Q243" s="18">
        <v>18</v>
      </c>
      <c r="R243" s="18">
        <v>16</v>
      </c>
      <c r="S243" s="18">
        <v>12</v>
      </c>
      <c r="T243" s="18">
        <v>10</v>
      </c>
      <c r="U243" s="18">
        <v>8</v>
      </c>
      <c r="V243" s="18">
        <v>4</v>
      </c>
    </row>
    <row r="244" spans="1:76" s="18" customFormat="1">
      <c r="A244" s="18">
        <v>243</v>
      </c>
      <c r="B244" s="8" t="s">
        <v>64</v>
      </c>
      <c r="C244" s="8" t="s">
        <v>44</v>
      </c>
      <c r="D244" s="8" t="s">
        <v>15</v>
      </c>
      <c r="E244" s="8" t="s">
        <v>20</v>
      </c>
      <c r="F244" s="8" t="s">
        <v>29</v>
      </c>
      <c r="G244" s="9"/>
      <c r="H244" s="9">
        <f t="shared" si="133"/>
        <v>8</v>
      </c>
      <c r="I244" s="9"/>
      <c r="J244" s="9">
        <f>SUMIF(O244:BV244,"&lt;&gt;")*L244*M244</f>
        <v>88</v>
      </c>
      <c r="K244" s="9">
        <f t="shared" si="167"/>
        <v>-26</v>
      </c>
      <c r="L244" s="9">
        <v>1</v>
      </c>
      <c r="M244" s="9">
        <v>1</v>
      </c>
      <c r="N244" s="9">
        <v>1</v>
      </c>
      <c r="O244" s="8">
        <v>25</v>
      </c>
      <c r="P244" s="8">
        <v>21</v>
      </c>
      <c r="Q244" s="8">
        <v>17</v>
      </c>
      <c r="R244" s="8">
        <v>15</v>
      </c>
      <c r="S244" s="8">
        <v>4</v>
      </c>
      <c r="T244" s="8">
        <v>3</v>
      </c>
      <c r="U244" s="8">
        <v>2</v>
      </c>
      <c r="V244" s="8">
        <v>1</v>
      </c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</row>
    <row r="245" spans="1:76" s="18" customFormat="1">
      <c r="A245" s="18">
        <v>244</v>
      </c>
      <c r="B245" s="18" t="s">
        <v>43</v>
      </c>
      <c r="C245" s="18" t="s">
        <v>46</v>
      </c>
      <c r="D245" s="18" t="s">
        <v>15</v>
      </c>
      <c r="E245" s="18" t="s">
        <v>16</v>
      </c>
      <c r="F245" s="18" t="s">
        <v>29</v>
      </c>
      <c r="G245" s="19">
        <v>8</v>
      </c>
      <c r="H245" s="19">
        <f t="shared" si="133"/>
        <v>8</v>
      </c>
      <c r="I245" s="19">
        <f t="shared" ref="I245:I246" si="168">IF(AND(G245&lt;&gt;"",H245&lt;&gt;""),G245-H245,"")</f>
        <v>0</v>
      </c>
      <c r="J245" s="19">
        <f t="shared" si="134"/>
        <v>124</v>
      </c>
      <c r="K245" s="19"/>
      <c r="L245" s="19">
        <v>1</v>
      </c>
      <c r="M245" s="19"/>
      <c r="N245" s="19">
        <v>1</v>
      </c>
      <c r="O245" s="18">
        <v>25</v>
      </c>
      <c r="P245" s="18">
        <v>21</v>
      </c>
      <c r="Q245" s="18">
        <v>18</v>
      </c>
      <c r="R245" s="18">
        <v>16</v>
      </c>
      <c r="S245" s="18">
        <v>14</v>
      </c>
      <c r="T245" s="18">
        <v>12</v>
      </c>
      <c r="U245" s="18">
        <v>10</v>
      </c>
      <c r="V245" s="18">
        <v>8</v>
      </c>
      <c r="BW245" s="18">
        <f>SUM(O245:BV245)*N245</f>
        <v>124</v>
      </c>
      <c r="BX245" s="18">
        <f>COUNT(O245:BV245)</f>
        <v>8</v>
      </c>
    </row>
    <row r="246" spans="1:76" s="18" customFormat="1">
      <c r="A246" s="18">
        <v>245</v>
      </c>
      <c r="B246" s="18" t="s">
        <v>45</v>
      </c>
      <c r="C246" s="18" t="s">
        <v>46</v>
      </c>
      <c r="D246" s="18" t="s">
        <v>15</v>
      </c>
      <c r="E246" s="18" t="s">
        <v>20</v>
      </c>
      <c r="F246" s="18" t="s">
        <v>29</v>
      </c>
      <c r="G246" s="19">
        <v>8</v>
      </c>
      <c r="H246" s="19">
        <f t="shared" si="133"/>
        <v>8</v>
      </c>
      <c r="I246" s="19">
        <f t="shared" si="168"/>
        <v>0</v>
      </c>
      <c r="J246" s="19">
        <f t="shared" si="134"/>
        <v>114</v>
      </c>
      <c r="K246" s="19">
        <f t="shared" ref="K246:K247" si="169">J246-J245</f>
        <v>-10</v>
      </c>
      <c r="L246" s="19">
        <v>1</v>
      </c>
      <c r="M246" s="19"/>
      <c r="N246" s="19">
        <v>1</v>
      </c>
      <c r="O246" s="20">
        <v>25</v>
      </c>
      <c r="P246" s="20">
        <v>21</v>
      </c>
      <c r="Q246" s="20">
        <v>18</v>
      </c>
      <c r="R246" s="18">
        <v>16</v>
      </c>
      <c r="S246" s="20">
        <v>12</v>
      </c>
      <c r="T246" s="18">
        <v>10</v>
      </c>
      <c r="U246" s="18">
        <v>8</v>
      </c>
      <c r="V246" s="18">
        <v>4</v>
      </c>
    </row>
    <row r="247" spans="1:76" s="18" customFormat="1">
      <c r="A247" s="18">
        <v>246</v>
      </c>
      <c r="B247" s="8" t="s">
        <v>64</v>
      </c>
      <c r="C247" s="8" t="s">
        <v>46</v>
      </c>
      <c r="D247" s="8" t="s">
        <v>15</v>
      </c>
      <c r="E247" s="8" t="s">
        <v>20</v>
      </c>
      <c r="F247" s="8" t="s">
        <v>29</v>
      </c>
      <c r="G247" s="9"/>
      <c r="H247" s="9">
        <f t="shared" si="133"/>
        <v>8</v>
      </c>
      <c r="I247" s="9"/>
      <c r="J247" s="9">
        <f>SUMIF(O247:BV247,"&lt;&gt;")*L247*M247</f>
        <v>88</v>
      </c>
      <c r="K247" s="9">
        <f t="shared" si="169"/>
        <v>-26</v>
      </c>
      <c r="L247" s="9">
        <v>1</v>
      </c>
      <c r="M247" s="9">
        <v>1</v>
      </c>
      <c r="N247" s="9">
        <v>1</v>
      </c>
      <c r="O247" s="8">
        <v>25</v>
      </c>
      <c r="P247" s="8">
        <v>21</v>
      </c>
      <c r="Q247" s="8">
        <v>17</v>
      </c>
      <c r="R247" s="8">
        <v>15</v>
      </c>
      <c r="S247" s="8">
        <v>4</v>
      </c>
      <c r="T247" s="8">
        <v>3</v>
      </c>
      <c r="U247" s="8">
        <v>2</v>
      </c>
      <c r="V247" s="8">
        <v>1</v>
      </c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</row>
    <row r="248" spans="1:76" s="18" customFormat="1">
      <c r="A248" s="18">
        <v>247</v>
      </c>
      <c r="B248" s="18" t="s">
        <v>43</v>
      </c>
      <c r="C248" s="18" t="s">
        <v>47</v>
      </c>
      <c r="D248" s="18" t="s">
        <v>15</v>
      </c>
      <c r="E248" s="18" t="s">
        <v>20</v>
      </c>
      <c r="F248" s="18" t="s">
        <v>29</v>
      </c>
      <c r="G248" s="19">
        <v>8</v>
      </c>
      <c r="H248" s="19">
        <f t="shared" si="133"/>
        <v>8</v>
      </c>
      <c r="I248" s="19">
        <f t="shared" ref="I248:I249" si="170">IF(AND(G248&lt;&gt;"",H248&lt;&gt;""),G248-H248,"")</f>
        <v>0</v>
      </c>
      <c r="J248" s="19">
        <f t="shared" si="134"/>
        <v>124</v>
      </c>
      <c r="K248" s="19"/>
      <c r="L248" s="19">
        <v>2</v>
      </c>
      <c r="M248" s="19"/>
      <c r="N248" s="19">
        <v>1</v>
      </c>
      <c r="O248" s="18">
        <v>25</v>
      </c>
      <c r="P248" s="18">
        <v>21</v>
      </c>
      <c r="Q248" s="18">
        <v>18</v>
      </c>
      <c r="R248" s="18">
        <v>16</v>
      </c>
      <c r="S248" s="18">
        <v>14</v>
      </c>
      <c r="T248" s="18">
        <v>12</v>
      </c>
      <c r="U248" s="18">
        <v>10</v>
      </c>
      <c r="V248" s="18">
        <v>8</v>
      </c>
      <c r="BW248" s="18">
        <f>SUM(O248:BV248)*N248</f>
        <v>124</v>
      </c>
      <c r="BX248" s="18">
        <f>COUNT(O248:BV248)</f>
        <v>8</v>
      </c>
    </row>
    <row r="249" spans="1:76" s="18" customFormat="1">
      <c r="A249" s="18">
        <v>248</v>
      </c>
      <c r="B249" s="18" t="s">
        <v>45</v>
      </c>
      <c r="C249" s="18" t="s">
        <v>47</v>
      </c>
      <c r="D249" s="18" t="s">
        <v>15</v>
      </c>
      <c r="E249" s="18" t="s">
        <v>20</v>
      </c>
      <c r="F249" s="18" t="s">
        <v>29</v>
      </c>
      <c r="G249" s="19">
        <v>4</v>
      </c>
      <c r="H249" s="19">
        <f t="shared" si="133"/>
        <v>6</v>
      </c>
      <c r="I249" s="19">
        <f t="shared" si="170"/>
        <v>-2</v>
      </c>
      <c r="J249" s="19">
        <f t="shared" si="134"/>
        <v>96</v>
      </c>
      <c r="K249" s="19">
        <f t="shared" ref="K249:K250" si="171">J249-J248</f>
        <v>-28</v>
      </c>
      <c r="L249" s="19">
        <v>2</v>
      </c>
      <c r="M249" s="19"/>
      <c r="N249" s="19">
        <v>1</v>
      </c>
      <c r="O249" s="18">
        <v>25</v>
      </c>
      <c r="P249" s="18">
        <v>21</v>
      </c>
      <c r="Q249" s="18">
        <v>18</v>
      </c>
      <c r="R249" s="18">
        <v>16</v>
      </c>
      <c r="S249" s="18">
        <v>12</v>
      </c>
      <c r="T249" s="18">
        <v>4</v>
      </c>
    </row>
    <row r="250" spans="1:76" s="18" customFormat="1">
      <c r="A250" s="18">
        <v>249</v>
      </c>
      <c r="B250" s="8" t="s">
        <v>64</v>
      </c>
      <c r="C250" s="8" t="s">
        <v>47</v>
      </c>
      <c r="D250" s="8" t="s">
        <v>15</v>
      </c>
      <c r="E250" s="8" t="s">
        <v>20</v>
      </c>
      <c r="F250" s="8" t="s">
        <v>29</v>
      </c>
      <c r="G250" s="9"/>
      <c r="H250" s="9">
        <f t="shared" si="133"/>
        <v>8</v>
      </c>
      <c r="I250" s="9"/>
      <c r="J250" s="9">
        <f>SUMIF(O250:BV250,"&lt;&gt;")*L250*M250</f>
        <v>87</v>
      </c>
      <c r="K250" s="9">
        <f t="shared" si="171"/>
        <v>-9</v>
      </c>
      <c r="L250" s="9">
        <v>2</v>
      </c>
      <c r="M250" s="9">
        <v>0.5</v>
      </c>
      <c r="N250" s="9">
        <v>1</v>
      </c>
      <c r="O250" s="8">
        <v>25</v>
      </c>
      <c r="P250" s="8">
        <v>21</v>
      </c>
      <c r="Q250" s="8">
        <v>17</v>
      </c>
      <c r="R250" s="8">
        <v>15</v>
      </c>
      <c r="S250" s="8">
        <v>4</v>
      </c>
      <c r="T250" s="8">
        <v>2</v>
      </c>
      <c r="U250" s="8">
        <v>2</v>
      </c>
      <c r="V250" s="8">
        <v>1</v>
      </c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</row>
    <row r="251" spans="1:76" s="18" customFormat="1">
      <c r="A251" s="18">
        <v>250</v>
      </c>
      <c r="B251" s="18" t="s">
        <v>43</v>
      </c>
      <c r="C251" s="18" t="s">
        <v>48</v>
      </c>
      <c r="D251" s="18" t="s">
        <v>15</v>
      </c>
      <c r="E251" s="18" t="s">
        <v>20</v>
      </c>
      <c r="F251" s="18" t="s">
        <v>29</v>
      </c>
      <c r="G251" s="19">
        <v>14</v>
      </c>
      <c r="H251" s="19">
        <f t="shared" si="133"/>
        <v>10</v>
      </c>
      <c r="I251" s="19">
        <f t="shared" ref="I251:I252" si="172">IF(AND(G251&lt;&gt;"",H251&lt;&gt;""),G251-H251,"")</f>
        <v>4</v>
      </c>
      <c r="J251" s="19">
        <f t="shared" si="134"/>
        <v>126</v>
      </c>
      <c r="K251" s="19"/>
      <c r="L251" s="19">
        <v>1</v>
      </c>
      <c r="M251" s="19"/>
      <c r="N251" s="19">
        <v>1</v>
      </c>
      <c r="O251" s="18">
        <v>25</v>
      </c>
      <c r="P251" s="18">
        <v>21</v>
      </c>
      <c r="Q251" s="18">
        <v>18</v>
      </c>
      <c r="R251" s="18">
        <v>16</v>
      </c>
      <c r="S251" s="18">
        <v>14</v>
      </c>
      <c r="T251" s="18">
        <v>10</v>
      </c>
      <c r="U251" s="18">
        <v>10</v>
      </c>
      <c r="V251" s="18">
        <v>4</v>
      </c>
      <c r="W251" s="18">
        <v>4</v>
      </c>
      <c r="X251" s="18">
        <v>4</v>
      </c>
      <c r="BW251" s="18">
        <f>SUM(O251:BV251)*N251</f>
        <v>126</v>
      </c>
      <c r="BX251" s="18">
        <f>COUNT(O251:BV251)</f>
        <v>10</v>
      </c>
    </row>
    <row r="252" spans="1:76" s="18" customFormat="1">
      <c r="A252" s="18">
        <v>251</v>
      </c>
      <c r="B252" s="18" t="s">
        <v>45</v>
      </c>
      <c r="C252" s="18" t="s">
        <v>48</v>
      </c>
      <c r="D252" s="18" t="s">
        <v>15</v>
      </c>
      <c r="E252" s="18" t="s">
        <v>20</v>
      </c>
      <c r="F252" s="18" t="s">
        <v>29</v>
      </c>
      <c r="G252" s="19">
        <v>12</v>
      </c>
      <c r="H252" s="19">
        <f t="shared" si="133"/>
        <v>12</v>
      </c>
      <c r="I252" s="19">
        <f t="shared" si="172"/>
        <v>0</v>
      </c>
      <c r="J252" s="19">
        <f t="shared" si="134"/>
        <v>144</v>
      </c>
      <c r="K252" s="19">
        <f t="shared" ref="K252:K253" si="173">J252-J251</f>
        <v>18</v>
      </c>
      <c r="L252" s="19">
        <v>1</v>
      </c>
      <c r="M252" s="19"/>
      <c r="N252" s="19">
        <v>1</v>
      </c>
      <c r="O252" s="18">
        <v>25</v>
      </c>
      <c r="P252" s="18">
        <v>21</v>
      </c>
      <c r="Q252" s="18">
        <v>18</v>
      </c>
      <c r="R252" s="18">
        <v>16</v>
      </c>
      <c r="S252" s="18">
        <v>14</v>
      </c>
      <c r="T252" s="18">
        <v>12</v>
      </c>
      <c r="U252" s="18">
        <v>10</v>
      </c>
      <c r="V252" s="18">
        <v>10</v>
      </c>
      <c r="W252" s="20">
        <v>8</v>
      </c>
      <c r="X252" s="20">
        <v>4</v>
      </c>
      <c r="Y252" s="18">
        <v>4</v>
      </c>
      <c r="Z252" s="18">
        <v>2</v>
      </c>
    </row>
    <row r="253" spans="1:76" s="18" customFormat="1">
      <c r="A253" s="18">
        <v>252</v>
      </c>
      <c r="B253" s="8" t="s">
        <v>64</v>
      </c>
      <c r="C253" s="8" t="s">
        <v>48</v>
      </c>
      <c r="D253" s="8" t="s">
        <v>15</v>
      </c>
      <c r="E253" s="8" t="s">
        <v>20</v>
      </c>
      <c r="F253" s="8" t="s">
        <v>29</v>
      </c>
      <c r="G253" s="9"/>
      <c r="H253" s="9">
        <f t="shared" si="133"/>
        <v>10</v>
      </c>
      <c r="I253" s="9"/>
      <c r="J253" s="9">
        <f>SUMIF(O253:BV253,"&lt;&gt;")*L253*M253</f>
        <v>102</v>
      </c>
      <c r="K253" s="9">
        <f t="shared" si="173"/>
        <v>-42</v>
      </c>
      <c r="L253" s="9">
        <v>1</v>
      </c>
      <c r="M253" s="9">
        <v>1</v>
      </c>
      <c r="N253" s="9">
        <v>1</v>
      </c>
      <c r="O253" s="8">
        <v>25</v>
      </c>
      <c r="P253" s="8">
        <v>21</v>
      </c>
      <c r="Q253" s="8">
        <v>17</v>
      </c>
      <c r="R253" s="8">
        <v>15</v>
      </c>
      <c r="S253" s="29">
        <v>8</v>
      </c>
      <c r="T253" s="29">
        <v>6</v>
      </c>
      <c r="U253" s="29">
        <v>4</v>
      </c>
      <c r="V253" s="29">
        <v>3</v>
      </c>
      <c r="W253" s="29">
        <v>2</v>
      </c>
      <c r="X253" s="29">
        <v>1</v>
      </c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</row>
    <row r="254" spans="1:76" s="18" customFormat="1">
      <c r="A254" s="18">
        <v>253</v>
      </c>
      <c r="B254" s="18" t="s">
        <v>43</v>
      </c>
      <c r="C254" s="18" t="s">
        <v>49</v>
      </c>
      <c r="D254" s="18" t="s">
        <v>15</v>
      </c>
      <c r="E254" s="18" t="s">
        <v>20</v>
      </c>
      <c r="F254" s="18" t="s">
        <v>29</v>
      </c>
      <c r="G254" s="19">
        <v>6</v>
      </c>
      <c r="H254" s="19">
        <f t="shared" si="133"/>
        <v>6</v>
      </c>
      <c r="I254" s="19">
        <f t="shared" ref="I254:I255" si="174">IF(AND(G254&lt;&gt;"",H254&lt;&gt;""),G254-H254,"")</f>
        <v>0</v>
      </c>
      <c r="J254" s="19">
        <f t="shared" si="134"/>
        <v>102</v>
      </c>
      <c r="K254" s="19"/>
      <c r="L254" s="19">
        <v>3</v>
      </c>
      <c r="M254" s="19"/>
      <c r="N254" s="19">
        <v>1</v>
      </c>
      <c r="O254" s="18">
        <v>25</v>
      </c>
      <c r="P254" s="18">
        <v>21</v>
      </c>
      <c r="Q254" s="18">
        <v>18</v>
      </c>
      <c r="R254" s="18">
        <v>16</v>
      </c>
      <c r="S254" s="18">
        <v>14</v>
      </c>
      <c r="T254" s="18">
        <v>8</v>
      </c>
      <c r="BW254" s="18">
        <f>SUM(O254:BV254)*N254</f>
        <v>102</v>
      </c>
      <c r="BX254" s="18">
        <f>COUNT(O254:BV254)</f>
        <v>6</v>
      </c>
    </row>
    <row r="255" spans="1:76" s="18" customFormat="1">
      <c r="A255" s="18">
        <v>254</v>
      </c>
      <c r="B255" s="18" t="s">
        <v>45</v>
      </c>
      <c r="C255" s="18" t="s">
        <v>49</v>
      </c>
      <c r="D255" s="18" t="s">
        <v>15</v>
      </c>
      <c r="E255" s="18" t="s">
        <v>20</v>
      </c>
      <c r="F255" s="18" t="s">
        <v>29</v>
      </c>
      <c r="G255" s="19">
        <v>3</v>
      </c>
      <c r="H255" s="19">
        <f t="shared" si="133"/>
        <v>6</v>
      </c>
      <c r="I255" s="19">
        <f t="shared" si="174"/>
        <v>-3</v>
      </c>
      <c r="J255" s="19">
        <f t="shared" si="134"/>
        <v>96</v>
      </c>
      <c r="K255" s="19">
        <f t="shared" ref="K255:K256" si="175">J255-J254</f>
        <v>-6</v>
      </c>
      <c r="L255" s="19">
        <v>3</v>
      </c>
      <c r="M255" s="19"/>
      <c r="N255" s="19">
        <v>1</v>
      </c>
      <c r="O255" s="20">
        <v>25</v>
      </c>
      <c r="P255" s="20">
        <v>21</v>
      </c>
      <c r="Q255" s="20">
        <v>18</v>
      </c>
      <c r="R255" s="20">
        <v>16</v>
      </c>
      <c r="S255" s="20">
        <v>12</v>
      </c>
      <c r="T255" s="20">
        <v>4</v>
      </c>
    </row>
    <row r="256" spans="1:76" s="18" customFormat="1">
      <c r="A256" s="18">
        <v>255</v>
      </c>
      <c r="B256" s="8" t="s">
        <v>64</v>
      </c>
      <c r="C256" s="8" t="s">
        <v>49</v>
      </c>
      <c r="D256" s="8" t="s">
        <v>15</v>
      </c>
      <c r="E256" s="8" t="s">
        <v>20</v>
      </c>
      <c r="F256" s="8" t="s">
        <v>29</v>
      </c>
      <c r="G256" s="9"/>
      <c r="H256" s="9">
        <f t="shared" si="133"/>
        <v>8</v>
      </c>
      <c r="I256" s="9"/>
      <c r="J256" s="9">
        <f>SUMIF(O256:BV256,"&lt;&gt;")*L256*M256</f>
        <v>87.999999119999998</v>
      </c>
      <c r="K256" s="9">
        <f t="shared" si="175"/>
        <v>-8.0000008800000018</v>
      </c>
      <c r="L256" s="9">
        <v>3</v>
      </c>
      <c r="M256" s="9">
        <v>0.33333332999999998</v>
      </c>
      <c r="N256" s="9">
        <v>1</v>
      </c>
      <c r="O256" s="8">
        <v>25</v>
      </c>
      <c r="P256" s="8">
        <v>21</v>
      </c>
      <c r="Q256" s="8">
        <v>17</v>
      </c>
      <c r="R256" s="8">
        <v>15</v>
      </c>
      <c r="S256" s="8">
        <v>4</v>
      </c>
      <c r="T256" s="8">
        <v>3</v>
      </c>
      <c r="U256" s="8">
        <v>2</v>
      </c>
      <c r="V256" s="8">
        <v>1</v>
      </c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</row>
    <row r="257" spans="1:76" s="18" customFormat="1">
      <c r="A257" s="18">
        <v>256</v>
      </c>
      <c r="B257" s="18" t="s">
        <v>43</v>
      </c>
      <c r="C257" s="18" t="s">
        <v>50</v>
      </c>
      <c r="D257" s="18" t="s">
        <v>15</v>
      </c>
      <c r="E257" s="18" t="s">
        <v>20</v>
      </c>
      <c r="F257" s="18" t="s">
        <v>29</v>
      </c>
      <c r="G257" s="19">
        <v>3</v>
      </c>
      <c r="H257" s="19">
        <f t="shared" si="133"/>
        <v>4</v>
      </c>
      <c r="I257" s="19">
        <f t="shared" ref="I257:I258" si="176">IF(AND(G257&lt;&gt;"",H257&lt;&gt;""),G257-H257,"")</f>
        <v>-1</v>
      </c>
      <c r="J257" s="19">
        <f t="shared" si="134"/>
        <v>72</v>
      </c>
      <c r="K257" s="19"/>
      <c r="L257" s="19">
        <v>4</v>
      </c>
      <c r="M257" s="19"/>
      <c r="N257" s="19">
        <v>1</v>
      </c>
      <c r="O257" s="18">
        <v>25</v>
      </c>
      <c r="P257" s="18">
        <v>21</v>
      </c>
      <c r="Q257" s="21">
        <v>18</v>
      </c>
      <c r="R257" s="22">
        <v>8</v>
      </c>
      <c r="BW257" s="18">
        <f>SUM(O257:BV257)*N257</f>
        <v>72</v>
      </c>
      <c r="BX257" s="18">
        <f>COUNT(O257:BV257)</f>
        <v>4</v>
      </c>
    </row>
    <row r="258" spans="1:76" s="18" customFormat="1">
      <c r="A258" s="18">
        <v>257</v>
      </c>
      <c r="B258" s="18" t="s">
        <v>45</v>
      </c>
      <c r="C258" s="18" t="s">
        <v>50</v>
      </c>
      <c r="D258" s="18" t="s">
        <v>15</v>
      </c>
      <c r="E258" s="18" t="s">
        <v>20</v>
      </c>
      <c r="F258" s="18" t="s">
        <v>29</v>
      </c>
      <c r="G258" s="19">
        <v>3</v>
      </c>
      <c r="H258" s="19">
        <f t="shared" si="133"/>
        <v>4</v>
      </c>
      <c r="I258" s="19">
        <f t="shared" si="176"/>
        <v>-1</v>
      </c>
      <c r="J258" s="19">
        <f t="shared" si="134"/>
        <v>64</v>
      </c>
      <c r="K258" s="19">
        <f t="shared" ref="K258:K259" si="177">J258-J257</f>
        <v>-8</v>
      </c>
      <c r="L258" s="19">
        <v>4</v>
      </c>
      <c r="M258" s="19"/>
      <c r="N258" s="19">
        <v>1</v>
      </c>
      <c r="O258" s="20">
        <v>25</v>
      </c>
      <c r="P258" s="20">
        <v>21</v>
      </c>
      <c r="Q258" s="20">
        <v>14</v>
      </c>
      <c r="R258" s="20">
        <v>4</v>
      </c>
    </row>
    <row r="259" spans="1:76" s="18" customFormat="1">
      <c r="A259" s="18">
        <v>258</v>
      </c>
      <c r="B259" s="8" t="s">
        <v>64</v>
      </c>
      <c r="C259" s="8" t="s">
        <v>50</v>
      </c>
      <c r="D259" s="8" t="s">
        <v>15</v>
      </c>
      <c r="E259" s="8" t="s">
        <v>20</v>
      </c>
      <c r="F259" s="8" t="s">
        <v>29</v>
      </c>
      <c r="G259" s="9"/>
      <c r="H259" s="9">
        <f t="shared" ref="H259:H322" si="178">COUNTIF(O259:BV259,"&lt;&gt;")</f>
        <v>8</v>
      </c>
      <c r="I259" s="9"/>
      <c r="J259" s="9">
        <f>SUMIF(O259:BV259,"&lt;&gt;")*L259*M259</f>
        <v>88</v>
      </c>
      <c r="K259" s="9">
        <f t="shared" si="177"/>
        <v>24</v>
      </c>
      <c r="L259" s="9">
        <v>4</v>
      </c>
      <c r="M259" s="9">
        <v>0.25</v>
      </c>
      <c r="N259" s="9">
        <v>1</v>
      </c>
      <c r="O259" s="8">
        <v>25</v>
      </c>
      <c r="P259" s="8">
        <v>21</v>
      </c>
      <c r="Q259" s="8">
        <v>17</v>
      </c>
      <c r="R259" s="8">
        <v>15</v>
      </c>
      <c r="S259" s="8">
        <v>4</v>
      </c>
      <c r="T259" s="8">
        <v>3</v>
      </c>
      <c r="U259" s="8">
        <v>2</v>
      </c>
      <c r="V259" s="8">
        <v>1</v>
      </c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</row>
    <row r="260" spans="1:76" s="18" customFormat="1">
      <c r="A260" s="18">
        <v>259</v>
      </c>
      <c r="B260" s="18" t="s">
        <v>43</v>
      </c>
      <c r="C260" s="18" t="s">
        <v>44</v>
      </c>
      <c r="D260" s="18" t="s">
        <v>15</v>
      </c>
      <c r="E260" s="18" t="s">
        <v>16</v>
      </c>
      <c r="F260" s="18" t="s">
        <v>23</v>
      </c>
      <c r="G260" s="19">
        <v>15</v>
      </c>
      <c r="H260" s="19">
        <f t="shared" si="178"/>
        <v>8</v>
      </c>
      <c r="I260" s="19">
        <f t="shared" ref="I260:I261" si="179">IF(AND(G260&lt;&gt;"",H260&lt;&gt;""),G260-H260,"")</f>
        <v>7</v>
      </c>
      <c r="J260" s="19">
        <f t="shared" ref="J260:J321" si="180">SUMIF(O260:BV260,"&lt;&gt;")</f>
        <v>60</v>
      </c>
      <c r="K260" s="19"/>
      <c r="L260" s="19">
        <v>1</v>
      </c>
      <c r="M260" s="19"/>
      <c r="N260" s="19">
        <v>1</v>
      </c>
      <c r="O260" s="18">
        <v>15</v>
      </c>
      <c r="P260" s="18">
        <v>12</v>
      </c>
      <c r="Q260" s="18">
        <v>10</v>
      </c>
      <c r="R260" s="18">
        <v>8</v>
      </c>
      <c r="S260" s="18">
        <v>6</v>
      </c>
      <c r="T260" s="18">
        <v>4</v>
      </c>
      <c r="U260" s="18">
        <v>3</v>
      </c>
      <c r="V260" s="18">
        <v>2</v>
      </c>
      <c r="BW260" s="18">
        <f>SUM(O260:BV260)*N260</f>
        <v>60</v>
      </c>
      <c r="BX260" s="18">
        <f>COUNT(O260:BV260)</f>
        <v>8</v>
      </c>
    </row>
    <row r="261" spans="1:76" s="18" customFormat="1">
      <c r="A261" s="18">
        <v>260</v>
      </c>
      <c r="B261" s="18" t="s">
        <v>45</v>
      </c>
      <c r="C261" s="18" t="s">
        <v>44</v>
      </c>
      <c r="D261" s="18" t="s">
        <v>15</v>
      </c>
      <c r="E261" s="18" t="s">
        <v>16</v>
      </c>
      <c r="F261" s="18" t="s">
        <v>23</v>
      </c>
      <c r="G261" s="19">
        <v>14</v>
      </c>
      <c r="H261" s="19">
        <f t="shared" si="178"/>
        <v>8</v>
      </c>
      <c r="I261" s="19">
        <f t="shared" si="179"/>
        <v>6</v>
      </c>
      <c r="J261" s="19">
        <f t="shared" si="180"/>
        <v>60</v>
      </c>
      <c r="K261" s="19">
        <f t="shared" ref="K261:K262" si="181">J261-J260</f>
        <v>0</v>
      </c>
      <c r="L261" s="19">
        <v>1</v>
      </c>
      <c r="M261" s="19"/>
      <c r="N261" s="19">
        <v>1</v>
      </c>
      <c r="O261" s="20">
        <v>15</v>
      </c>
      <c r="P261" s="20">
        <v>12</v>
      </c>
      <c r="Q261" s="20">
        <v>10</v>
      </c>
      <c r="R261" s="20">
        <v>8</v>
      </c>
      <c r="S261" s="20">
        <v>6</v>
      </c>
      <c r="T261" s="20">
        <v>4</v>
      </c>
      <c r="U261" s="20">
        <v>3</v>
      </c>
      <c r="V261" s="20">
        <v>2</v>
      </c>
    </row>
    <row r="262" spans="1:76" s="18" customFormat="1">
      <c r="A262" s="18">
        <v>261</v>
      </c>
      <c r="B262" s="8" t="s">
        <v>64</v>
      </c>
      <c r="C262" s="8" t="s">
        <v>44</v>
      </c>
      <c r="D262" s="8" t="s">
        <v>15</v>
      </c>
      <c r="E262" s="8" t="s">
        <v>16</v>
      </c>
      <c r="F262" s="8" t="s">
        <v>23</v>
      </c>
      <c r="G262" s="9"/>
      <c r="H262" s="9">
        <f t="shared" si="178"/>
        <v>8</v>
      </c>
      <c r="I262" s="9"/>
      <c r="J262" s="9">
        <f>SUMIF(O262:BV262,"&lt;&gt;")*L262*M262</f>
        <v>60</v>
      </c>
      <c r="K262" s="9">
        <f t="shared" si="181"/>
        <v>0</v>
      </c>
      <c r="L262" s="9">
        <v>1</v>
      </c>
      <c r="M262" s="9">
        <v>1</v>
      </c>
      <c r="N262" s="9">
        <v>1</v>
      </c>
      <c r="O262" s="8">
        <v>15</v>
      </c>
      <c r="P262" s="8">
        <v>12</v>
      </c>
      <c r="Q262" s="8">
        <v>10</v>
      </c>
      <c r="R262" s="10">
        <v>8</v>
      </c>
      <c r="S262" s="10">
        <v>6</v>
      </c>
      <c r="T262" s="10">
        <v>4</v>
      </c>
      <c r="U262" s="10">
        <v>3</v>
      </c>
      <c r="V262" s="10">
        <v>2</v>
      </c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</row>
    <row r="263" spans="1:76" s="18" customFormat="1">
      <c r="A263" s="18">
        <v>262</v>
      </c>
      <c r="B263" s="18" t="s">
        <v>43</v>
      </c>
      <c r="C263" s="18" t="s">
        <v>46</v>
      </c>
      <c r="D263" s="18" t="s">
        <v>15</v>
      </c>
      <c r="E263" s="18" t="s">
        <v>16</v>
      </c>
      <c r="F263" s="18" t="s">
        <v>23</v>
      </c>
      <c r="G263" s="19">
        <v>13</v>
      </c>
      <c r="H263" s="19">
        <f t="shared" si="178"/>
        <v>8</v>
      </c>
      <c r="I263" s="19">
        <f t="shared" ref="I263:I264" si="182">IF(AND(G263&lt;&gt;"",H263&lt;&gt;""),G263-H263,"")</f>
        <v>5</v>
      </c>
      <c r="J263" s="19">
        <f t="shared" si="180"/>
        <v>60</v>
      </c>
      <c r="K263" s="19"/>
      <c r="L263" s="19">
        <v>1</v>
      </c>
      <c r="M263" s="19"/>
      <c r="N263" s="19">
        <v>1</v>
      </c>
      <c r="O263" s="18">
        <v>15</v>
      </c>
      <c r="P263" s="18">
        <v>12</v>
      </c>
      <c r="Q263" s="18">
        <v>10</v>
      </c>
      <c r="R263" s="18">
        <v>8</v>
      </c>
      <c r="S263" s="18">
        <v>6</v>
      </c>
      <c r="T263" s="18">
        <v>4</v>
      </c>
      <c r="U263" s="18">
        <v>3</v>
      </c>
      <c r="V263" s="18">
        <v>2</v>
      </c>
      <c r="BW263" s="18">
        <f>SUM(O263:BV263)*N263</f>
        <v>60</v>
      </c>
      <c r="BX263" s="18">
        <f>COUNT(O263:BV263)</f>
        <v>8</v>
      </c>
    </row>
    <row r="264" spans="1:76" s="18" customFormat="1">
      <c r="A264" s="18">
        <v>263</v>
      </c>
      <c r="B264" s="18" t="s">
        <v>45</v>
      </c>
      <c r="C264" s="18" t="s">
        <v>46</v>
      </c>
      <c r="D264" s="18" t="s">
        <v>15</v>
      </c>
      <c r="E264" s="18" t="s">
        <v>16</v>
      </c>
      <c r="F264" s="18" t="s">
        <v>23</v>
      </c>
      <c r="G264" s="19">
        <v>11</v>
      </c>
      <c r="H264" s="19">
        <f t="shared" si="178"/>
        <v>8</v>
      </c>
      <c r="I264" s="19">
        <f t="shared" si="182"/>
        <v>3</v>
      </c>
      <c r="J264" s="19">
        <f t="shared" si="180"/>
        <v>60</v>
      </c>
      <c r="K264" s="19">
        <f t="shared" ref="K264:K265" si="183">J264-J263</f>
        <v>0</v>
      </c>
      <c r="L264" s="19">
        <v>1</v>
      </c>
      <c r="M264" s="19"/>
      <c r="N264" s="19">
        <v>1</v>
      </c>
      <c r="O264" s="20">
        <v>15</v>
      </c>
      <c r="P264" s="20">
        <v>12</v>
      </c>
      <c r="Q264" s="20">
        <v>10</v>
      </c>
      <c r="R264" s="20">
        <v>8</v>
      </c>
      <c r="S264" s="20">
        <v>6</v>
      </c>
      <c r="T264" s="20">
        <v>4</v>
      </c>
      <c r="U264" s="20">
        <v>3</v>
      </c>
      <c r="V264" s="20">
        <v>2</v>
      </c>
    </row>
    <row r="265" spans="1:76" s="18" customFormat="1">
      <c r="A265" s="18">
        <v>264</v>
      </c>
      <c r="B265" s="8" t="s">
        <v>64</v>
      </c>
      <c r="C265" s="8" t="s">
        <v>46</v>
      </c>
      <c r="D265" s="8" t="s">
        <v>15</v>
      </c>
      <c r="E265" s="8" t="s">
        <v>16</v>
      </c>
      <c r="F265" s="8" t="s">
        <v>23</v>
      </c>
      <c r="G265" s="9"/>
      <c r="H265" s="9">
        <f t="shared" si="178"/>
        <v>8</v>
      </c>
      <c r="I265" s="9"/>
      <c r="J265" s="9">
        <f>SUMIF(O265:BV265,"&lt;&gt;")*L265*M265</f>
        <v>60</v>
      </c>
      <c r="K265" s="9">
        <f t="shared" si="183"/>
        <v>0</v>
      </c>
      <c r="L265" s="9">
        <v>1</v>
      </c>
      <c r="M265" s="9">
        <v>1</v>
      </c>
      <c r="N265" s="9">
        <v>1</v>
      </c>
      <c r="O265" s="8">
        <v>15</v>
      </c>
      <c r="P265" s="8">
        <v>12</v>
      </c>
      <c r="Q265" s="8">
        <v>10</v>
      </c>
      <c r="R265" s="10">
        <v>8</v>
      </c>
      <c r="S265" s="10">
        <v>6</v>
      </c>
      <c r="T265" s="10">
        <v>4</v>
      </c>
      <c r="U265" s="10">
        <v>3</v>
      </c>
      <c r="V265" s="10">
        <v>2</v>
      </c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</row>
    <row r="266" spans="1:76" s="18" customFormat="1">
      <c r="A266" s="18">
        <v>265</v>
      </c>
      <c r="B266" s="18" t="s">
        <v>43</v>
      </c>
      <c r="C266" s="18" t="s">
        <v>47</v>
      </c>
      <c r="D266" s="18" t="s">
        <v>15</v>
      </c>
      <c r="E266" s="18" t="s">
        <v>16</v>
      </c>
      <c r="F266" s="18" t="s">
        <v>23</v>
      </c>
      <c r="G266" s="19">
        <v>6</v>
      </c>
      <c r="H266" s="19">
        <f t="shared" si="178"/>
        <v>8</v>
      </c>
      <c r="I266" s="19">
        <f t="shared" ref="I266:I267" si="184">IF(AND(G266&lt;&gt;"",H266&lt;&gt;""),G266-H266,"")</f>
        <v>-2</v>
      </c>
      <c r="J266" s="19">
        <f t="shared" si="180"/>
        <v>60</v>
      </c>
      <c r="K266" s="19"/>
      <c r="L266" s="19">
        <v>2</v>
      </c>
      <c r="M266" s="19"/>
      <c r="N266" s="19">
        <v>1</v>
      </c>
      <c r="O266" s="18">
        <v>15</v>
      </c>
      <c r="P266" s="18">
        <v>12</v>
      </c>
      <c r="Q266" s="18">
        <v>10</v>
      </c>
      <c r="R266" s="18">
        <v>8</v>
      </c>
      <c r="S266" s="18">
        <v>6</v>
      </c>
      <c r="T266" s="18">
        <v>4</v>
      </c>
      <c r="U266" s="21">
        <v>3</v>
      </c>
      <c r="V266" s="22">
        <v>2</v>
      </c>
      <c r="BW266" s="18">
        <f>SUM(O266:BV266)*N266</f>
        <v>60</v>
      </c>
      <c r="BX266" s="18">
        <f>COUNT(O266:BV266)</f>
        <v>8</v>
      </c>
    </row>
    <row r="267" spans="1:76" s="18" customFormat="1">
      <c r="A267" s="18">
        <v>266</v>
      </c>
      <c r="B267" s="18" t="s">
        <v>45</v>
      </c>
      <c r="C267" s="18" t="s">
        <v>47</v>
      </c>
      <c r="D267" s="18" t="s">
        <v>15</v>
      </c>
      <c r="E267" s="18" t="s">
        <v>16</v>
      </c>
      <c r="F267" s="18" t="s">
        <v>23</v>
      </c>
      <c r="G267" s="19">
        <v>8</v>
      </c>
      <c r="H267" s="19">
        <f t="shared" si="178"/>
        <v>5</v>
      </c>
      <c r="I267" s="19">
        <f t="shared" si="184"/>
        <v>3</v>
      </c>
      <c r="J267" s="19">
        <f t="shared" si="180"/>
        <v>47</v>
      </c>
      <c r="K267" s="19">
        <f t="shared" ref="K267:K268" si="185">J267-J266</f>
        <v>-13</v>
      </c>
      <c r="L267" s="19">
        <v>2</v>
      </c>
      <c r="M267" s="19"/>
      <c r="N267" s="19">
        <v>1</v>
      </c>
      <c r="O267" s="20">
        <v>15</v>
      </c>
      <c r="P267" s="20">
        <v>12</v>
      </c>
      <c r="Q267" s="20">
        <v>10</v>
      </c>
      <c r="R267" s="20">
        <v>6</v>
      </c>
      <c r="S267" s="20">
        <v>4</v>
      </c>
      <c r="T267" s="20"/>
      <c r="U267" s="20"/>
      <c r="V267" s="20"/>
    </row>
    <row r="268" spans="1:76" s="18" customFormat="1">
      <c r="A268" s="18">
        <v>267</v>
      </c>
      <c r="B268" s="8" t="s">
        <v>64</v>
      </c>
      <c r="C268" s="8" t="s">
        <v>47</v>
      </c>
      <c r="D268" s="8" t="s">
        <v>15</v>
      </c>
      <c r="E268" s="8" t="s">
        <v>16</v>
      </c>
      <c r="F268" s="8" t="s">
        <v>23</v>
      </c>
      <c r="G268" s="9"/>
      <c r="H268" s="9">
        <f t="shared" si="178"/>
        <v>8</v>
      </c>
      <c r="I268" s="9"/>
      <c r="J268" s="9">
        <f>SUMIF(O268:BV268,"&lt;&gt;")*L268*M268</f>
        <v>60</v>
      </c>
      <c r="K268" s="9">
        <f t="shared" si="185"/>
        <v>13</v>
      </c>
      <c r="L268" s="9">
        <v>2</v>
      </c>
      <c r="M268" s="9">
        <v>0.5</v>
      </c>
      <c r="N268" s="9">
        <v>1</v>
      </c>
      <c r="O268" s="8">
        <v>15</v>
      </c>
      <c r="P268" s="8">
        <v>12</v>
      </c>
      <c r="Q268" s="8">
        <v>10</v>
      </c>
      <c r="R268" s="10">
        <v>8</v>
      </c>
      <c r="S268" s="10">
        <v>6</v>
      </c>
      <c r="T268" s="10">
        <v>4</v>
      </c>
      <c r="U268" s="10">
        <v>3</v>
      </c>
      <c r="V268" s="10">
        <v>2</v>
      </c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</row>
    <row r="269" spans="1:76" s="18" customFormat="1">
      <c r="A269" s="18">
        <v>268</v>
      </c>
      <c r="B269" s="18" t="s">
        <v>43</v>
      </c>
      <c r="C269" s="18" t="s">
        <v>48</v>
      </c>
      <c r="D269" s="18" t="s">
        <v>15</v>
      </c>
      <c r="E269" s="18" t="s">
        <v>16</v>
      </c>
      <c r="F269" s="18" t="s">
        <v>23</v>
      </c>
      <c r="G269" s="19">
        <v>24</v>
      </c>
      <c r="H269" s="19">
        <f t="shared" si="178"/>
        <v>20</v>
      </c>
      <c r="I269" s="19">
        <f t="shared" ref="I269:I270" si="186">IF(AND(G269&lt;&gt;"",H269&lt;&gt;""),G269-H269,"")</f>
        <v>4</v>
      </c>
      <c r="J269" s="19">
        <f t="shared" si="180"/>
        <v>107</v>
      </c>
      <c r="K269" s="19"/>
      <c r="L269" s="19">
        <v>1</v>
      </c>
      <c r="M269" s="19"/>
      <c r="N269" s="19">
        <v>1</v>
      </c>
      <c r="O269" s="18">
        <v>15</v>
      </c>
      <c r="P269" s="18">
        <v>12</v>
      </c>
      <c r="Q269" s="18">
        <v>10</v>
      </c>
      <c r="R269" s="18">
        <v>8</v>
      </c>
      <c r="S269" s="18">
        <v>8</v>
      </c>
      <c r="T269" s="18">
        <v>6</v>
      </c>
      <c r="U269" s="18">
        <v>6</v>
      </c>
      <c r="V269" s="18">
        <v>5</v>
      </c>
      <c r="W269" s="18">
        <v>5</v>
      </c>
      <c r="X269" s="18">
        <v>4</v>
      </c>
      <c r="Y269" s="18">
        <v>4</v>
      </c>
      <c r="Z269" s="18">
        <v>4</v>
      </c>
      <c r="AA269" s="18">
        <v>3</v>
      </c>
      <c r="AB269" s="18">
        <v>3</v>
      </c>
      <c r="AC269" s="18">
        <v>3</v>
      </c>
      <c r="AD269" s="18">
        <v>3</v>
      </c>
      <c r="AE269" s="18">
        <v>2</v>
      </c>
      <c r="AF269" s="18">
        <v>2</v>
      </c>
      <c r="AG269" s="18">
        <v>2</v>
      </c>
      <c r="AH269" s="18">
        <v>2</v>
      </c>
      <c r="BW269" s="18">
        <f>SUM(O269:BV269)*N269</f>
        <v>107</v>
      </c>
      <c r="BX269" s="18">
        <f>COUNT(O269:BV269)</f>
        <v>20</v>
      </c>
    </row>
    <row r="270" spans="1:76" s="18" customFormat="1">
      <c r="A270" s="18">
        <v>269</v>
      </c>
      <c r="B270" s="18" t="s">
        <v>45</v>
      </c>
      <c r="C270" s="18" t="s">
        <v>48</v>
      </c>
      <c r="D270" s="18" t="s">
        <v>15</v>
      </c>
      <c r="E270" s="18" t="s">
        <v>16</v>
      </c>
      <c r="F270" s="18" t="s">
        <v>23</v>
      </c>
      <c r="G270" s="19">
        <v>24</v>
      </c>
      <c r="H270" s="19">
        <f t="shared" si="178"/>
        <v>24</v>
      </c>
      <c r="I270" s="19">
        <f t="shared" si="186"/>
        <v>0</v>
      </c>
      <c r="J270" s="19">
        <f t="shared" si="180"/>
        <v>126</v>
      </c>
      <c r="K270" s="19">
        <f t="shared" ref="K270:K271" si="187">J270-J269</f>
        <v>19</v>
      </c>
      <c r="L270" s="19">
        <v>1</v>
      </c>
      <c r="M270" s="19"/>
      <c r="N270" s="19">
        <v>1</v>
      </c>
      <c r="O270" s="20">
        <v>15</v>
      </c>
      <c r="P270" s="20">
        <v>12</v>
      </c>
      <c r="Q270" s="20">
        <v>10</v>
      </c>
      <c r="R270" s="20">
        <v>8</v>
      </c>
      <c r="S270" s="20">
        <v>8</v>
      </c>
      <c r="T270" s="20">
        <v>8</v>
      </c>
      <c r="U270" s="20">
        <v>8</v>
      </c>
      <c r="V270" s="20">
        <v>6</v>
      </c>
      <c r="W270" s="20">
        <v>6</v>
      </c>
      <c r="X270" s="20">
        <v>6</v>
      </c>
      <c r="Y270" s="20">
        <v>4</v>
      </c>
      <c r="Z270" s="20">
        <v>4</v>
      </c>
      <c r="AA270" s="20">
        <v>4</v>
      </c>
      <c r="AB270" s="20">
        <v>4</v>
      </c>
      <c r="AC270" s="20">
        <v>3</v>
      </c>
      <c r="AD270" s="20">
        <v>3</v>
      </c>
      <c r="AE270" s="20">
        <v>3</v>
      </c>
      <c r="AF270" s="20">
        <v>3</v>
      </c>
      <c r="AG270" s="20">
        <v>3</v>
      </c>
      <c r="AH270" s="20">
        <v>2</v>
      </c>
      <c r="AI270" s="18">
        <v>2</v>
      </c>
      <c r="AJ270" s="18">
        <v>2</v>
      </c>
      <c r="AK270" s="18">
        <v>1</v>
      </c>
      <c r="AL270" s="18">
        <v>1</v>
      </c>
    </row>
    <row r="271" spans="1:76" s="18" customFormat="1">
      <c r="A271" s="18">
        <v>270</v>
      </c>
      <c r="B271" s="8" t="s">
        <v>64</v>
      </c>
      <c r="C271" s="8" t="s">
        <v>48</v>
      </c>
      <c r="D271" s="8" t="s">
        <v>15</v>
      </c>
      <c r="E271" s="8" t="s">
        <v>16</v>
      </c>
      <c r="F271" s="8" t="s">
        <v>23</v>
      </c>
      <c r="G271" s="9"/>
      <c r="H271" s="9">
        <f t="shared" si="178"/>
        <v>24</v>
      </c>
      <c r="I271" s="9"/>
      <c r="J271" s="9">
        <f>SUMIF(O271:BV271,"&lt;&gt;")*L271*M271</f>
        <v>115</v>
      </c>
      <c r="K271" s="9">
        <f t="shared" si="187"/>
        <v>-11</v>
      </c>
      <c r="L271" s="9">
        <v>1</v>
      </c>
      <c r="M271" s="9">
        <v>1</v>
      </c>
      <c r="N271" s="9">
        <v>1</v>
      </c>
      <c r="O271" s="8">
        <v>15</v>
      </c>
      <c r="P271" s="8">
        <v>12</v>
      </c>
      <c r="Q271" s="8">
        <v>10</v>
      </c>
      <c r="R271" s="8">
        <v>8</v>
      </c>
      <c r="S271" s="8">
        <v>8</v>
      </c>
      <c r="T271" s="8">
        <v>8</v>
      </c>
      <c r="U271" s="8">
        <v>6</v>
      </c>
      <c r="V271" s="8">
        <v>6</v>
      </c>
      <c r="W271" s="8">
        <v>6</v>
      </c>
      <c r="X271" s="8">
        <v>4</v>
      </c>
      <c r="Y271" s="8">
        <v>4</v>
      </c>
      <c r="Z271" s="8">
        <v>4</v>
      </c>
      <c r="AA271" s="8">
        <v>3</v>
      </c>
      <c r="AB271" s="8">
        <v>3</v>
      </c>
      <c r="AC271" s="8">
        <v>3</v>
      </c>
      <c r="AD271" s="8">
        <v>3</v>
      </c>
      <c r="AE271" s="8">
        <v>2</v>
      </c>
      <c r="AF271" s="8">
        <v>2</v>
      </c>
      <c r="AG271" s="8">
        <v>2</v>
      </c>
      <c r="AH271" s="8">
        <v>2</v>
      </c>
      <c r="AI271" s="8">
        <v>1</v>
      </c>
      <c r="AJ271" s="8">
        <v>1</v>
      </c>
      <c r="AK271" s="8">
        <v>1</v>
      </c>
      <c r="AL271" s="8">
        <v>1</v>
      </c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</row>
    <row r="272" spans="1:76" s="18" customFormat="1">
      <c r="A272" s="18">
        <v>271</v>
      </c>
      <c r="B272" s="18" t="s">
        <v>43</v>
      </c>
      <c r="C272" s="18" t="s">
        <v>49</v>
      </c>
      <c r="D272" s="18" t="s">
        <v>15</v>
      </c>
      <c r="E272" s="18" t="s">
        <v>16</v>
      </c>
      <c r="F272" s="18" t="s">
        <v>23</v>
      </c>
      <c r="G272" s="19">
        <v>5</v>
      </c>
      <c r="H272" s="19">
        <f t="shared" si="178"/>
        <v>8</v>
      </c>
      <c r="I272" s="19">
        <f t="shared" ref="I272:I273" si="188">IF(AND(G272&lt;&gt;"",H272&lt;&gt;""),G272-H272,"")</f>
        <v>-3</v>
      </c>
      <c r="J272" s="19">
        <f t="shared" si="180"/>
        <v>60</v>
      </c>
      <c r="K272" s="19"/>
      <c r="L272" s="19">
        <v>3</v>
      </c>
      <c r="M272" s="19"/>
      <c r="N272" s="19">
        <v>1</v>
      </c>
      <c r="O272" s="18">
        <v>15</v>
      </c>
      <c r="P272" s="18">
        <v>12</v>
      </c>
      <c r="Q272" s="18">
        <v>10</v>
      </c>
      <c r="R272" s="18">
        <v>8</v>
      </c>
      <c r="S272" s="21">
        <v>6</v>
      </c>
      <c r="T272" s="22">
        <v>4</v>
      </c>
      <c r="U272" s="22">
        <v>3</v>
      </c>
      <c r="V272" s="22">
        <v>2</v>
      </c>
      <c r="BW272" s="18">
        <f>SUM(O272:BV272)*N272</f>
        <v>60</v>
      </c>
      <c r="BX272" s="18">
        <f>COUNT(O272:BV272)</f>
        <v>8</v>
      </c>
    </row>
    <row r="273" spans="1:76" s="18" customFormat="1">
      <c r="A273" s="18">
        <v>272</v>
      </c>
      <c r="B273" s="18" t="s">
        <v>45</v>
      </c>
      <c r="C273" s="18" t="s">
        <v>49</v>
      </c>
      <c r="D273" s="18" t="s">
        <v>15</v>
      </c>
      <c r="E273" s="18" t="s">
        <v>16</v>
      </c>
      <c r="F273" s="18" t="s">
        <v>23</v>
      </c>
      <c r="G273" s="19">
        <v>8</v>
      </c>
      <c r="H273" s="19">
        <f t="shared" si="178"/>
        <v>5</v>
      </c>
      <c r="I273" s="19">
        <f t="shared" si="188"/>
        <v>3</v>
      </c>
      <c r="J273" s="19">
        <f t="shared" si="180"/>
        <v>47</v>
      </c>
      <c r="K273" s="19">
        <f t="shared" ref="K273:K274" si="189">J273-J272</f>
        <v>-13</v>
      </c>
      <c r="L273" s="19">
        <v>3</v>
      </c>
      <c r="M273" s="19"/>
      <c r="N273" s="19">
        <v>1</v>
      </c>
      <c r="O273" s="20">
        <v>15</v>
      </c>
      <c r="P273" s="20">
        <v>12</v>
      </c>
      <c r="Q273" s="20">
        <v>10</v>
      </c>
      <c r="R273" s="20">
        <v>6</v>
      </c>
      <c r="S273" s="20">
        <v>4</v>
      </c>
      <c r="T273" s="20"/>
      <c r="U273" s="20"/>
      <c r="V273" s="20"/>
    </row>
    <row r="274" spans="1:76" s="18" customFormat="1">
      <c r="A274" s="18">
        <v>273</v>
      </c>
      <c r="B274" s="8" t="s">
        <v>64</v>
      </c>
      <c r="C274" s="8" t="s">
        <v>49</v>
      </c>
      <c r="D274" s="8" t="s">
        <v>15</v>
      </c>
      <c r="E274" s="8" t="s">
        <v>16</v>
      </c>
      <c r="F274" s="8" t="s">
        <v>23</v>
      </c>
      <c r="G274" s="9"/>
      <c r="H274" s="9">
        <f t="shared" si="178"/>
        <v>8</v>
      </c>
      <c r="I274" s="9"/>
      <c r="J274" s="9">
        <f>SUMIF(O274:BV274,"&lt;&gt;")*L274*M274</f>
        <v>59.9999994</v>
      </c>
      <c r="K274" s="9">
        <f t="shared" si="189"/>
        <v>12.9999994</v>
      </c>
      <c r="L274" s="9">
        <v>3</v>
      </c>
      <c r="M274" s="9">
        <v>0.33333332999999998</v>
      </c>
      <c r="N274" s="9">
        <v>1</v>
      </c>
      <c r="O274" s="8">
        <v>15</v>
      </c>
      <c r="P274" s="8">
        <v>12</v>
      </c>
      <c r="Q274" s="8">
        <v>10</v>
      </c>
      <c r="R274" s="10">
        <v>8</v>
      </c>
      <c r="S274" s="10">
        <v>6</v>
      </c>
      <c r="T274" s="10">
        <v>4</v>
      </c>
      <c r="U274" s="10">
        <v>3</v>
      </c>
      <c r="V274" s="10">
        <v>2</v>
      </c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</row>
    <row r="275" spans="1:76" s="18" customFormat="1">
      <c r="A275" s="18">
        <v>274</v>
      </c>
      <c r="B275" s="18" t="s">
        <v>43</v>
      </c>
      <c r="C275" s="18" t="s">
        <v>50</v>
      </c>
      <c r="D275" s="18" t="s">
        <v>15</v>
      </c>
      <c r="E275" s="18" t="s">
        <v>16</v>
      </c>
      <c r="F275" s="18" t="s">
        <v>23</v>
      </c>
      <c r="G275" s="19">
        <v>5</v>
      </c>
      <c r="H275" s="19">
        <f t="shared" si="178"/>
        <v>8</v>
      </c>
      <c r="I275" s="19">
        <f t="shared" ref="I275:I276" si="190">IF(AND(G275&lt;&gt;"",H275&lt;&gt;""),G275-H275,"")</f>
        <v>-3</v>
      </c>
      <c r="J275" s="19">
        <f t="shared" si="180"/>
        <v>60</v>
      </c>
      <c r="K275" s="19"/>
      <c r="L275" s="19">
        <v>4</v>
      </c>
      <c r="M275" s="19"/>
      <c r="N275" s="19">
        <v>1</v>
      </c>
      <c r="O275" s="18">
        <v>15</v>
      </c>
      <c r="P275" s="18">
        <v>12</v>
      </c>
      <c r="Q275" s="21">
        <v>10</v>
      </c>
      <c r="R275" s="22">
        <v>8</v>
      </c>
      <c r="S275" s="22">
        <v>6</v>
      </c>
      <c r="T275" s="22">
        <v>4</v>
      </c>
      <c r="U275" s="22">
        <v>3</v>
      </c>
      <c r="V275" s="22">
        <v>2</v>
      </c>
      <c r="BW275" s="18">
        <f>SUM(O275:BV275)*N275</f>
        <v>60</v>
      </c>
      <c r="BX275" s="18">
        <f>COUNT(O275:BV275)</f>
        <v>8</v>
      </c>
    </row>
    <row r="276" spans="1:76" s="18" customFormat="1">
      <c r="A276" s="18">
        <v>275</v>
      </c>
      <c r="B276" s="18" t="s">
        <v>45</v>
      </c>
      <c r="C276" s="18" t="s">
        <v>50</v>
      </c>
      <c r="D276" s="18" t="s">
        <v>15</v>
      </c>
      <c r="E276" s="18" t="s">
        <v>16</v>
      </c>
      <c r="F276" s="18" t="s">
        <v>23</v>
      </c>
      <c r="G276" s="19">
        <v>4</v>
      </c>
      <c r="H276" s="19">
        <f t="shared" si="178"/>
        <v>5</v>
      </c>
      <c r="I276" s="30">
        <f t="shared" si="190"/>
        <v>-1</v>
      </c>
      <c r="J276" s="19">
        <f t="shared" si="180"/>
        <v>47</v>
      </c>
      <c r="K276" s="19">
        <f t="shared" ref="K276:K277" si="191">J276-J275</f>
        <v>-13</v>
      </c>
      <c r="L276" s="19">
        <v>4</v>
      </c>
      <c r="M276" s="19"/>
      <c r="N276" s="19">
        <v>1</v>
      </c>
      <c r="O276" s="20">
        <v>15</v>
      </c>
      <c r="P276" s="20">
        <v>12</v>
      </c>
      <c r="Q276" s="20">
        <v>10</v>
      </c>
      <c r="R276" s="20">
        <v>6</v>
      </c>
      <c r="S276" s="20">
        <v>4</v>
      </c>
      <c r="T276" s="20"/>
      <c r="U276" s="20"/>
      <c r="V276" s="20"/>
    </row>
    <row r="277" spans="1:76" s="18" customFormat="1">
      <c r="A277" s="18">
        <v>276</v>
      </c>
      <c r="B277" s="8" t="s">
        <v>64</v>
      </c>
      <c r="C277" s="8" t="s">
        <v>50</v>
      </c>
      <c r="D277" s="8" t="s">
        <v>15</v>
      </c>
      <c r="E277" s="8" t="s">
        <v>16</v>
      </c>
      <c r="F277" s="8" t="s">
        <v>23</v>
      </c>
      <c r="G277" s="9"/>
      <c r="H277" s="9">
        <f t="shared" si="178"/>
        <v>5</v>
      </c>
      <c r="I277" s="9"/>
      <c r="J277" s="9">
        <f>SUMIF(O277:BV277,"&lt;&gt;")*L277*M277</f>
        <v>47</v>
      </c>
      <c r="K277" s="9">
        <f t="shared" si="191"/>
        <v>0</v>
      </c>
      <c r="L277" s="9">
        <v>4</v>
      </c>
      <c r="M277" s="9">
        <v>0.25</v>
      </c>
      <c r="N277" s="9">
        <v>1</v>
      </c>
      <c r="O277" s="8">
        <v>15</v>
      </c>
      <c r="P277" s="8">
        <v>12</v>
      </c>
      <c r="Q277" s="8">
        <v>10</v>
      </c>
      <c r="R277" s="10">
        <v>6</v>
      </c>
      <c r="S277" s="10">
        <v>4</v>
      </c>
      <c r="T277" s="10"/>
      <c r="U277" s="10"/>
      <c r="V277" s="10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</row>
    <row r="278" spans="1:76" s="18" customFormat="1">
      <c r="A278" s="18">
        <v>277</v>
      </c>
      <c r="B278" s="18" t="s">
        <v>43</v>
      </c>
      <c r="C278" s="18" t="s">
        <v>44</v>
      </c>
      <c r="D278" s="18" t="s">
        <v>15</v>
      </c>
      <c r="E278" s="18" t="s">
        <v>20</v>
      </c>
      <c r="F278" s="18" t="s">
        <v>25</v>
      </c>
      <c r="G278" s="19">
        <v>12</v>
      </c>
      <c r="H278" s="19">
        <f t="shared" si="178"/>
        <v>8</v>
      </c>
      <c r="I278" s="19">
        <f t="shared" ref="I278:I279" si="192">IF(AND(G278&lt;&gt;"",H278&lt;&gt;""),G278-H278,"")</f>
        <v>4</v>
      </c>
      <c r="J278" s="19">
        <f t="shared" si="180"/>
        <v>60</v>
      </c>
      <c r="K278" s="19"/>
      <c r="L278" s="19">
        <v>1</v>
      </c>
      <c r="M278" s="19"/>
      <c r="N278" s="19">
        <v>1</v>
      </c>
      <c r="O278" s="18">
        <v>15</v>
      </c>
      <c r="P278" s="18">
        <v>12</v>
      </c>
      <c r="Q278" s="18">
        <v>10</v>
      </c>
      <c r="R278" s="18">
        <v>8</v>
      </c>
      <c r="S278" s="18">
        <v>6</v>
      </c>
      <c r="T278" s="18">
        <v>4</v>
      </c>
      <c r="U278" s="18">
        <v>3</v>
      </c>
      <c r="V278" s="18">
        <v>2</v>
      </c>
      <c r="BW278" s="18">
        <f>SUM(O278:BV278)*N278</f>
        <v>60</v>
      </c>
      <c r="BX278" s="18">
        <f>COUNT(O278:BV278)</f>
        <v>8</v>
      </c>
    </row>
    <row r="279" spans="1:76" s="18" customFormat="1">
      <c r="A279" s="18">
        <v>278</v>
      </c>
      <c r="B279" s="18" t="s">
        <v>45</v>
      </c>
      <c r="C279" s="18" t="s">
        <v>44</v>
      </c>
      <c r="D279" s="18" t="s">
        <v>15</v>
      </c>
      <c r="E279" s="18" t="s">
        <v>20</v>
      </c>
      <c r="F279" s="18" t="s">
        <v>25</v>
      </c>
      <c r="G279" s="19">
        <v>14</v>
      </c>
      <c r="H279" s="19">
        <f t="shared" si="178"/>
        <v>8</v>
      </c>
      <c r="I279" s="19">
        <f t="shared" si="192"/>
        <v>6</v>
      </c>
      <c r="J279" s="19">
        <f t="shared" si="180"/>
        <v>60</v>
      </c>
      <c r="K279" s="19">
        <f t="shared" ref="K279:K280" si="193">J279-J278</f>
        <v>0</v>
      </c>
      <c r="L279" s="19">
        <v>1</v>
      </c>
      <c r="M279" s="19"/>
      <c r="N279" s="19">
        <v>1</v>
      </c>
      <c r="O279" s="20">
        <v>15</v>
      </c>
      <c r="P279" s="20">
        <v>12</v>
      </c>
      <c r="Q279" s="20">
        <v>10</v>
      </c>
      <c r="R279" s="20">
        <v>8</v>
      </c>
      <c r="S279" s="20">
        <v>6</v>
      </c>
      <c r="T279" s="20">
        <v>4</v>
      </c>
      <c r="U279" s="20">
        <v>3</v>
      </c>
      <c r="V279" s="20">
        <v>2</v>
      </c>
    </row>
    <row r="280" spans="1:76" s="18" customFormat="1">
      <c r="A280" s="18">
        <v>279</v>
      </c>
      <c r="B280" s="8" t="s">
        <v>64</v>
      </c>
      <c r="C280" s="8" t="s">
        <v>44</v>
      </c>
      <c r="D280" s="8" t="s">
        <v>15</v>
      </c>
      <c r="E280" s="8" t="s">
        <v>20</v>
      </c>
      <c r="F280" s="8" t="s">
        <v>25</v>
      </c>
      <c r="G280" s="9"/>
      <c r="H280" s="9">
        <f t="shared" si="178"/>
        <v>8</v>
      </c>
      <c r="I280" s="9"/>
      <c r="J280" s="9">
        <f>SUMIF(O280:BV280,"&lt;&gt;")*L280*M280</f>
        <v>60</v>
      </c>
      <c r="K280" s="9">
        <f t="shared" si="193"/>
        <v>0</v>
      </c>
      <c r="L280" s="9">
        <v>1</v>
      </c>
      <c r="M280" s="9">
        <v>1</v>
      </c>
      <c r="N280" s="9">
        <v>1</v>
      </c>
      <c r="O280" s="8">
        <v>15</v>
      </c>
      <c r="P280" s="8">
        <v>12</v>
      </c>
      <c r="Q280" s="8">
        <v>10</v>
      </c>
      <c r="R280" s="10">
        <v>8</v>
      </c>
      <c r="S280" s="10">
        <v>6</v>
      </c>
      <c r="T280" s="10">
        <v>4</v>
      </c>
      <c r="U280" s="10">
        <v>3</v>
      </c>
      <c r="V280" s="10">
        <v>2</v>
      </c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</row>
    <row r="281" spans="1:76" s="18" customFormat="1">
      <c r="A281" s="18">
        <v>280</v>
      </c>
      <c r="B281" s="18" t="s">
        <v>43</v>
      </c>
      <c r="C281" s="18" t="s">
        <v>46</v>
      </c>
      <c r="D281" s="18" t="s">
        <v>15</v>
      </c>
      <c r="E281" s="18" t="s">
        <v>20</v>
      </c>
      <c r="F281" s="18" t="s">
        <v>25</v>
      </c>
      <c r="G281" s="19">
        <v>11</v>
      </c>
      <c r="H281" s="19">
        <f t="shared" si="178"/>
        <v>8</v>
      </c>
      <c r="I281" s="19">
        <f t="shared" ref="I281:I282" si="194">IF(AND(G281&lt;&gt;"",H281&lt;&gt;""),G281-H281,"")</f>
        <v>3</v>
      </c>
      <c r="J281" s="19">
        <f t="shared" si="180"/>
        <v>60</v>
      </c>
      <c r="K281" s="19"/>
      <c r="L281" s="19">
        <v>1</v>
      </c>
      <c r="M281" s="19"/>
      <c r="N281" s="19">
        <v>1</v>
      </c>
      <c r="O281" s="18">
        <v>15</v>
      </c>
      <c r="P281" s="18">
        <v>12</v>
      </c>
      <c r="Q281" s="18">
        <v>10</v>
      </c>
      <c r="R281" s="18">
        <v>8</v>
      </c>
      <c r="S281" s="18">
        <v>6</v>
      </c>
      <c r="T281" s="18">
        <v>4</v>
      </c>
      <c r="U281" s="18">
        <v>3</v>
      </c>
      <c r="V281" s="18">
        <v>2</v>
      </c>
      <c r="BW281" s="18">
        <f>SUM(O281:BV281)*N281</f>
        <v>60</v>
      </c>
      <c r="BX281" s="18">
        <f>COUNT(O281:BV281)</f>
        <v>8</v>
      </c>
    </row>
    <row r="282" spans="1:76" s="18" customFormat="1">
      <c r="A282" s="18">
        <v>281</v>
      </c>
      <c r="B282" s="18" t="s">
        <v>45</v>
      </c>
      <c r="C282" s="18" t="s">
        <v>46</v>
      </c>
      <c r="D282" s="18" t="s">
        <v>15</v>
      </c>
      <c r="E282" s="18" t="s">
        <v>20</v>
      </c>
      <c r="F282" s="18" t="s">
        <v>25</v>
      </c>
      <c r="G282" s="19">
        <v>11</v>
      </c>
      <c r="H282" s="19">
        <f t="shared" si="178"/>
        <v>8</v>
      </c>
      <c r="I282" s="19">
        <f t="shared" si="194"/>
        <v>3</v>
      </c>
      <c r="J282" s="19">
        <f t="shared" si="180"/>
        <v>60</v>
      </c>
      <c r="K282" s="19">
        <f t="shared" ref="K282:K283" si="195">J282-J281</f>
        <v>0</v>
      </c>
      <c r="L282" s="19">
        <v>1</v>
      </c>
      <c r="M282" s="19"/>
      <c r="N282" s="19">
        <v>1</v>
      </c>
      <c r="O282" s="20">
        <v>15</v>
      </c>
      <c r="P282" s="20">
        <v>12</v>
      </c>
      <c r="Q282" s="20">
        <v>10</v>
      </c>
      <c r="R282" s="20">
        <v>8</v>
      </c>
      <c r="S282" s="20">
        <v>6</v>
      </c>
      <c r="T282" s="20">
        <v>4</v>
      </c>
      <c r="U282" s="20">
        <v>3</v>
      </c>
      <c r="V282" s="20">
        <v>2</v>
      </c>
    </row>
    <row r="283" spans="1:76" s="18" customFormat="1">
      <c r="A283" s="18">
        <v>282</v>
      </c>
      <c r="B283" s="8" t="s">
        <v>64</v>
      </c>
      <c r="C283" s="8" t="s">
        <v>46</v>
      </c>
      <c r="D283" s="8" t="s">
        <v>15</v>
      </c>
      <c r="E283" s="8" t="s">
        <v>20</v>
      </c>
      <c r="F283" s="8" t="s">
        <v>25</v>
      </c>
      <c r="G283" s="9"/>
      <c r="H283" s="9">
        <f t="shared" si="178"/>
        <v>8</v>
      </c>
      <c r="I283" s="9"/>
      <c r="J283" s="9">
        <f>SUMIF(O283:BV283,"&lt;&gt;")*L283*M283</f>
        <v>60</v>
      </c>
      <c r="K283" s="9">
        <f t="shared" si="195"/>
        <v>0</v>
      </c>
      <c r="L283" s="9">
        <v>1</v>
      </c>
      <c r="M283" s="9">
        <v>1</v>
      </c>
      <c r="N283" s="9">
        <v>1</v>
      </c>
      <c r="O283" s="8">
        <v>15</v>
      </c>
      <c r="P283" s="8">
        <v>12</v>
      </c>
      <c r="Q283" s="8">
        <v>10</v>
      </c>
      <c r="R283" s="10">
        <v>8</v>
      </c>
      <c r="S283" s="10">
        <v>6</v>
      </c>
      <c r="T283" s="10">
        <v>4</v>
      </c>
      <c r="U283" s="10">
        <v>3</v>
      </c>
      <c r="V283" s="10">
        <v>2</v>
      </c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</row>
    <row r="284" spans="1:76" s="18" customFormat="1">
      <c r="A284" s="18">
        <v>283</v>
      </c>
      <c r="B284" s="18" t="s">
        <v>43</v>
      </c>
      <c r="C284" s="18" t="s">
        <v>47</v>
      </c>
      <c r="D284" s="18" t="s">
        <v>15</v>
      </c>
      <c r="E284" s="18" t="s">
        <v>20</v>
      </c>
      <c r="F284" s="18" t="s">
        <v>25</v>
      </c>
      <c r="G284" s="19">
        <v>3</v>
      </c>
      <c r="H284" s="19">
        <f t="shared" si="178"/>
        <v>8</v>
      </c>
      <c r="I284" s="19">
        <f t="shared" ref="I284:I285" si="196">IF(AND(G284&lt;&gt;"",H284&lt;&gt;""),G284-H284,"")</f>
        <v>-5</v>
      </c>
      <c r="J284" s="19">
        <f t="shared" si="180"/>
        <v>60</v>
      </c>
      <c r="K284" s="19"/>
      <c r="L284" s="19">
        <v>2</v>
      </c>
      <c r="M284" s="19"/>
      <c r="N284" s="19">
        <v>1</v>
      </c>
      <c r="O284" s="18">
        <v>15</v>
      </c>
      <c r="P284" s="18">
        <v>12</v>
      </c>
      <c r="Q284" s="21">
        <v>10</v>
      </c>
      <c r="R284" s="22">
        <v>8</v>
      </c>
      <c r="S284" s="22">
        <v>6</v>
      </c>
      <c r="T284" s="22">
        <v>4</v>
      </c>
      <c r="U284" s="22">
        <v>3</v>
      </c>
      <c r="V284" s="22">
        <v>2</v>
      </c>
      <c r="BW284" s="18">
        <f>SUM(O284:BV284)*N284</f>
        <v>60</v>
      </c>
      <c r="BX284" s="18">
        <f>COUNT(O284:BV284)</f>
        <v>8</v>
      </c>
    </row>
    <row r="285" spans="1:76" s="18" customFormat="1">
      <c r="A285" s="18">
        <v>284</v>
      </c>
      <c r="B285" s="18" t="s">
        <v>45</v>
      </c>
      <c r="C285" s="18" t="s">
        <v>47</v>
      </c>
      <c r="D285" s="18" t="s">
        <v>15</v>
      </c>
      <c r="E285" s="18" t="s">
        <v>20</v>
      </c>
      <c r="F285" s="18" t="s">
        <v>25</v>
      </c>
      <c r="G285" s="19">
        <v>5</v>
      </c>
      <c r="H285" s="19">
        <f t="shared" si="178"/>
        <v>4</v>
      </c>
      <c r="I285" s="19">
        <f t="shared" si="196"/>
        <v>1</v>
      </c>
      <c r="J285" s="19">
        <f t="shared" si="180"/>
        <v>41</v>
      </c>
      <c r="K285" s="19">
        <f t="shared" ref="K285:K286" si="197">J285-J284</f>
        <v>-19</v>
      </c>
      <c r="L285" s="19">
        <v>2</v>
      </c>
      <c r="M285" s="19"/>
      <c r="N285" s="19">
        <v>1</v>
      </c>
      <c r="O285" s="20">
        <v>15</v>
      </c>
      <c r="P285" s="20">
        <v>12</v>
      </c>
      <c r="Q285" s="20">
        <v>10</v>
      </c>
      <c r="R285" s="20">
        <v>4</v>
      </c>
      <c r="S285" s="20"/>
      <c r="T285" s="20"/>
      <c r="U285" s="20"/>
      <c r="V285" s="20"/>
    </row>
    <row r="286" spans="1:76" s="18" customFormat="1">
      <c r="A286" s="18">
        <v>285</v>
      </c>
      <c r="B286" s="8" t="s">
        <v>64</v>
      </c>
      <c r="C286" s="8" t="s">
        <v>47</v>
      </c>
      <c r="D286" s="8" t="s">
        <v>15</v>
      </c>
      <c r="E286" s="8" t="s">
        <v>20</v>
      </c>
      <c r="F286" s="8" t="s">
        <v>25</v>
      </c>
      <c r="G286" s="9"/>
      <c r="H286" s="9">
        <f t="shared" si="178"/>
        <v>5</v>
      </c>
      <c r="I286" s="9"/>
      <c r="J286" s="9">
        <f>SUMIF(O286:BV286,"&lt;&gt;")*L286*M286</f>
        <v>47</v>
      </c>
      <c r="K286" s="9">
        <f t="shared" si="197"/>
        <v>6</v>
      </c>
      <c r="L286" s="9">
        <v>2</v>
      </c>
      <c r="M286" s="9">
        <v>0.5</v>
      </c>
      <c r="N286" s="9">
        <v>1</v>
      </c>
      <c r="O286" s="8">
        <v>15</v>
      </c>
      <c r="P286" s="8">
        <v>12</v>
      </c>
      <c r="Q286" s="8">
        <v>10</v>
      </c>
      <c r="R286" s="10">
        <v>6</v>
      </c>
      <c r="S286" s="10">
        <v>4</v>
      </c>
      <c r="T286" s="10"/>
      <c r="U286" s="10"/>
      <c r="V286" s="10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</row>
    <row r="287" spans="1:76" s="18" customFormat="1">
      <c r="A287" s="18">
        <v>286</v>
      </c>
      <c r="B287" s="18" t="s">
        <v>43</v>
      </c>
      <c r="C287" s="18" t="s">
        <v>48</v>
      </c>
      <c r="D287" s="18" t="s">
        <v>15</v>
      </c>
      <c r="E287" s="18" t="s">
        <v>20</v>
      </c>
      <c r="F287" s="18" t="s">
        <v>25</v>
      </c>
      <c r="G287" s="19">
        <v>18</v>
      </c>
      <c r="H287" s="19">
        <f t="shared" si="178"/>
        <v>12</v>
      </c>
      <c r="I287" s="19">
        <f t="shared" ref="I287:I288" si="198">IF(AND(G287&lt;&gt;"",H287&lt;&gt;""),G287-H287,"")</f>
        <v>6</v>
      </c>
      <c r="J287" s="19">
        <f t="shared" si="180"/>
        <v>75</v>
      </c>
      <c r="K287" s="19"/>
      <c r="L287" s="19">
        <v>1</v>
      </c>
      <c r="M287" s="19"/>
      <c r="N287" s="19">
        <v>1</v>
      </c>
      <c r="O287" s="18">
        <v>15</v>
      </c>
      <c r="P287" s="18">
        <v>12</v>
      </c>
      <c r="Q287" s="18">
        <v>10</v>
      </c>
      <c r="R287" s="18">
        <v>8</v>
      </c>
      <c r="S287" s="18">
        <v>6</v>
      </c>
      <c r="T287" s="18">
        <v>5</v>
      </c>
      <c r="U287" s="18">
        <v>5</v>
      </c>
      <c r="V287" s="18">
        <v>4</v>
      </c>
      <c r="W287" s="18">
        <v>4</v>
      </c>
      <c r="X287" s="18">
        <v>2</v>
      </c>
      <c r="Y287" s="18">
        <v>2</v>
      </c>
      <c r="Z287" s="18">
        <v>2</v>
      </c>
      <c r="BW287" s="18">
        <f>SUM(O287:BV287)*N287</f>
        <v>75</v>
      </c>
      <c r="BX287" s="18">
        <f>COUNT(O287:BV287)</f>
        <v>12</v>
      </c>
    </row>
    <row r="288" spans="1:76" s="18" customFormat="1">
      <c r="A288" s="18">
        <v>287</v>
      </c>
      <c r="B288" s="18" t="s">
        <v>45</v>
      </c>
      <c r="C288" s="18" t="s">
        <v>48</v>
      </c>
      <c r="D288" s="18" t="s">
        <v>15</v>
      </c>
      <c r="E288" s="18" t="s">
        <v>20</v>
      </c>
      <c r="F288" s="18" t="s">
        <v>25</v>
      </c>
      <c r="G288" s="19">
        <v>20</v>
      </c>
      <c r="H288" s="19">
        <f t="shared" si="178"/>
        <v>12</v>
      </c>
      <c r="I288" s="19">
        <f t="shared" si="198"/>
        <v>8</v>
      </c>
      <c r="J288" s="19">
        <f t="shared" si="180"/>
        <v>66</v>
      </c>
      <c r="K288" s="19">
        <f t="shared" ref="K288:K289" si="199">J288-J287</f>
        <v>-9</v>
      </c>
      <c r="L288" s="19">
        <v>1</v>
      </c>
      <c r="M288" s="19"/>
      <c r="N288" s="19">
        <v>1</v>
      </c>
      <c r="O288" s="20">
        <v>15</v>
      </c>
      <c r="P288" s="20">
        <v>12</v>
      </c>
      <c r="Q288" s="20">
        <v>10</v>
      </c>
      <c r="R288" s="20">
        <v>8</v>
      </c>
      <c r="S288" s="20">
        <v>6</v>
      </c>
      <c r="T288" s="20">
        <v>4</v>
      </c>
      <c r="U288" s="20">
        <v>3</v>
      </c>
      <c r="V288" s="20">
        <v>2</v>
      </c>
      <c r="W288" s="20">
        <v>2</v>
      </c>
      <c r="X288" s="20">
        <v>2</v>
      </c>
      <c r="Y288" s="20">
        <v>1</v>
      </c>
      <c r="Z288" s="20">
        <v>1</v>
      </c>
    </row>
    <row r="289" spans="1:76" s="18" customFormat="1">
      <c r="A289" s="18">
        <v>288</v>
      </c>
      <c r="B289" s="8" t="s">
        <v>64</v>
      </c>
      <c r="C289" s="8" t="s">
        <v>48</v>
      </c>
      <c r="D289" s="8" t="s">
        <v>15</v>
      </c>
      <c r="E289" s="8" t="s">
        <v>20</v>
      </c>
      <c r="F289" s="8" t="s">
        <v>25</v>
      </c>
      <c r="G289" s="9"/>
      <c r="H289" s="9">
        <f t="shared" si="178"/>
        <v>12</v>
      </c>
      <c r="I289" s="9"/>
      <c r="J289" s="9">
        <f>SUMIF(O289:BV289,"&lt;&gt;")*L289*M289</f>
        <v>79</v>
      </c>
      <c r="K289" s="9">
        <f t="shared" si="199"/>
        <v>13</v>
      </c>
      <c r="L289" s="9">
        <v>1</v>
      </c>
      <c r="M289" s="9">
        <v>1</v>
      </c>
      <c r="N289" s="9">
        <v>1</v>
      </c>
      <c r="O289" s="8">
        <v>15</v>
      </c>
      <c r="P289" s="8">
        <v>12</v>
      </c>
      <c r="Q289" s="8">
        <v>10</v>
      </c>
      <c r="R289" s="10">
        <v>8</v>
      </c>
      <c r="S289" s="10">
        <v>8</v>
      </c>
      <c r="T289" s="10">
        <v>6</v>
      </c>
      <c r="U289" s="10">
        <v>6</v>
      </c>
      <c r="V289" s="10">
        <v>4</v>
      </c>
      <c r="W289" s="10">
        <v>4</v>
      </c>
      <c r="X289" s="10">
        <v>3</v>
      </c>
      <c r="Y289" s="10">
        <v>2</v>
      </c>
      <c r="Z289" s="10">
        <v>1</v>
      </c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</row>
    <row r="290" spans="1:76" s="18" customFormat="1">
      <c r="A290" s="18">
        <v>289</v>
      </c>
      <c r="B290" s="11" t="s">
        <v>43</v>
      </c>
      <c r="C290" s="11" t="s">
        <v>49</v>
      </c>
      <c r="D290" s="11" t="s">
        <v>15</v>
      </c>
      <c r="E290" s="11" t="s">
        <v>20</v>
      </c>
      <c r="F290" s="11" t="s">
        <v>25</v>
      </c>
      <c r="G290" s="12">
        <v>4</v>
      </c>
      <c r="H290" s="12">
        <f t="shared" si="178"/>
        <v>8</v>
      </c>
      <c r="I290" s="12">
        <f t="shared" ref="I290:I291" si="200">IF(AND(G290&lt;&gt;"",H290&lt;&gt;""),G290-H290,"")</f>
        <v>-4</v>
      </c>
      <c r="J290" s="12">
        <f t="shared" si="180"/>
        <v>60</v>
      </c>
      <c r="K290" s="12"/>
      <c r="L290" s="19">
        <v>3</v>
      </c>
      <c r="M290" s="19"/>
      <c r="N290" s="19">
        <v>1</v>
      </c>
      <c r="O290" s="11">
        <v>15</v>
      </c>
      <c r="P290" s="11">
        <v>12</v>
      </c>
      <c r="Q290" s="11">
        <v>10</v>
      </c>
      <c r="R290" s="23">
        <v>8</v>
      </c>
      <c r="S290" s="24">
        <v>6</v>
      </c>
      <c r="T290" s="24">
        <v>4</v>
      </c>
      <c r="U290" s="24">
        <v>3</v>
      </c>
      <c r="V290" s="24">
        <v>2</v>
      </c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>
        <f>SUM(O290:BV290)*N290</f>
        <v>60</v>
      </c>
      <c r="BX290" s="11">
        <f>COUNT(O290:BV290)</f>
        <v>8</v>
      </c>
    </row>
    <row r="291" spans="1:76" s="18" customFormat="1">
      <c r="A291" s="18">
        <v>290</v>
      </c>
      <c r="B291" s="18" t="s">
        <v>45</v>
      </c>
      <c r="C291" s="18" t="s">
        <v>49</v>
      </c>
      <c r="D291" s="18" t="s">
        <v>15</v>
      </c>
      <c r="E291" s="18" t="s">
        <v>20</v>
      </c>
      <c r="F291" s="18" t="s">
        <v>25</v>
      </c>
      <c r="G291" s="19">
        <v>6</v>
      </c>
      <c r="H291" s="19">
        <f t="shared" si="178"/>
        <v>4</v>
      </c>
      <c r="I291" s="19">
        <f t="shared" si="200"/>
        <v>2</v>
      </c>
      <c r="J291" s="19">
        <f t="shared" si="180"/>
        <v>41</v>
      </c>
      <c r="K291" s="19">
        <f t="shared" ref="K291:K292" si="201">J291-J290</f>
        <v>-19</v>
      </c>
      <c r="L291" s="19">
        <v>3</v>
      </c>
      <c r="M291" s="19"/>
      <c r="N291" s="19">
        <v>1</v>
      </c>
      <c r="O291" s="20">
        <v>15</v>
      </c>
      <c r="P291" s="20">
        <v>12</v>
      </c>
      <c r="Q291" s="20">
        <v>10</v>
      </c>
      <c r="R291" s="20">
        <v>4</v>
      </c>
      <c r="S291" s="20"/>
      <c r="T291" s="20"/>
      <c r="U291" s="20"/>
      <c r="V291" s="20"/>
    </row>
    <row r="292" spans="1:76" s="18" customFormat="1">
      <c r="A292" s="18">
        <v>291</v>
      </c>
      <c r="B292" s="8" t="s">
        <v>64</v>
      </c>
      <c r="C292" s="8" t="s">
        <v>49</v>
      </c>
      <c r="D292" s="8" t="s">
        <v>15</v>
      </c>
      <c r="E292" s="8" t="s">
        <v>20</v>
      </c>
      <c r="F292" s="8" t="s">
        <v>25</v>
      </c>
      <c r="G292" s="9"/>
      <c r="H292" s="9">
        <f t="shared" si="178"/>
        <v>5</v>
      </c>
      <c r="I292" s="9"/>
      <c r="J292" s="9">
        <f>SUMIF(O292:BV292,"&lt;&gt;")*L292*M292</f>
        <v>46.999999529999997</v>
      </c>
      <c r="K292" s="9">
        <f t="shared" si="201"/>
        <v>5.9999995299999966</v>
      </c>
      <c r="L292" s="9">
        <v>3</v>
      </c>
      <c r="M292" s="9">
        <v>0.33333332999999998</v>
      </c>
      <c r="N292" s="9">
        <v>1</v>
      </c>
      <c r="O292" s="8">
        <v>15</v>
      </c>
      <c r="P292" s="8">
        <v>12</v>
      </c>
      <c r="Q292" s="8">
        <v>10</v>
      </c>
      <c r="R292" s="10">
        <v>6</v>
      </c>
      <c r="S292" s="10">
        <v>4</v>
      </c>
      <c r="T292" s="10"/>
      <c r="U292" s="10"/>
      <c r="V292" s="10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</row>
    <row r="293" spans="1:76" s="18" customFormat="1">
      <c r="A293" s="18">
        <v>292</v>
      </c>
      <c r="B293" s="18" t="s">
        <v>43</v>
      </c>
      <c r="C293" s="18" t="s">
        <v>50</v>
      </c>
      <c r="D293" s="18" t="s">
        <v>15</v>
      </c>
      <c r="E293" s="18" t="s">
        <v>20</v>
      </c>
      <c r="F293" s="18" t="s">
        <v>25</v>
      </c>
      <c r="G293" s="19">
        <v>3</v>
      </c>
      <c r="H293" s="19">
        <f t="shared" si="178"/>
        <v>5</v>
      </c>
      <c r="I293" s="19">
        <f t="shared" ref="I293:I294" si="202">IF(AND(G293&lt;&gt;"",H293&lt;&gt;""),G293-H293,"")</f>
        <v>-2</v>
      </c>
      <c r="J293" s="19">
        <f t="shared" si="180"/>
        <v>45</v>
      </c>
      <c r="K293" s="19"/>
      <c r="L293" s="19">
        <v>4</v>
      </c>
      <c r="M293" s="19"/>
      <c r="N293" s="19">
        <v>1</v>
      </c>
      <c r="O293" s="18">
        <v>15</v>
      </c>
      <c r="P293" s="18">
        <v>12</v>
      </c>
      <c r="Q293" s="21">
        <v>10</v>
      </c>
      <c r="R293" s="22">
        <v>6</v>
      </c>
      <c r="S293" s="22">
        <v>2</v>
      </c>
      <c r="BW293" s="18">
        <f>SUM(O293:BV293)*N293</f>
        <v>45</v>
      </c>
      <c r="BX293" s="18">
        <f>COUNT(O293:BV293)</f>
        <v>5</v>
      </c>
    </row>
    <row r="294" spans="1:76" s="18" customFormat="1">
      <c r="A294" s="18">
        <v>293</v>
      </c>
      <c r="B294" s="18" t="s">
        <v>45</v>
      </c>
      <c r="C294" s="18" t="s">
        <v>50</v>
      </c>
      <c r="D294" s="18" t="s">
        <v>15</v>
      </c>
      <c r="E294" s="18" t="s">
        <v>20</v>
      </c>
      <c r="F294" s="18" t="s">
        <v>25</v>
      </c>
      <c r="G294" s="19">
        <v>4</v>
      </c>
      <c r="H294" s="19">
        <f t="shared" si="178"/>
        <v>4</v>
      </c>
      <c r="I294" s="19">
        <f t="shared" si="202"/>
        <v>0</v>
      </c>
      <c r="J294" s="19">
        <f t="shared" si="180"/>
        <v>41</v>
      </c>
      <c r="K294" s="19">
        <f t="shared" ref="K294:K295" si="203">J294-J293</f>
        <v>-4</v>
      </c>
      <c r="L294" s="19">
        <v>4</v>
      </c>
      <c r="M294" s="19"/>
      <c r="N294" s="19">
        <v>1</v>
      </c>
      <c r="O294" s="20">
        <v>15</v>
      </c>
      <c r="P294" s="20">
        <v>12</v>
      </c>
      <c r="Q294" s="20">
        <v>10</v>
      </c>
      <c r="R294" s="20">
        <v>4</v>
      </c>
    </row>
    <row r="295" spans="1:76" s="18" customFormat="1">
      <c r="A295" s="18">
        <v>294</v>
      </c>
      <c r="B295" s="8" t="s">
        <v>64</v>
      </c>
      <c r="C295" s="8" t="s">
        <v>50</v>
      </c>
      <c r="D295" s="8" t="s">
        <v>15</v>
      </c>
      <c r="E295" s="8" t="s">
        <v>20</v>
      </c>
      <c r="F295" s="8" t="s">
        <v>25</v>
      </c>
      <c r="G295" s="9"/>
      <c r="H295" s="9">
        <f t="shared" si="178"/>
        <v>5</v>
      </c>
      <c r="I295" s="9"/>
      <c r="J295" s="9">
        <f>SUMIF(O295:BV295,"&lt;&gt;")*L295*M295</f>
        <v>47</v>
      </c>
      <c r="K295" s="9">
        <f t="shared" si="203"/>
        <v>6</v>
      </c>
      <c r="L295" s="9">
        <v>4</v>
      </c>
      <c r="M295" s="9">
        <v>0.25</v>
      </c>
      <c r="N295" s="9">
        <v>1</v>
      </c>
      <c r="O295" s="8">
        <v>15</v>
      </c>
      <c r="P295" s="8">
        <v>12</v>
      </c>
      <c r="Q295" s="8">
        <v>10</v>
      </c>
      <c r="R295" s="10">
        <v>6</v>
      </c>
      <c r="S295" s="8">
        <v>4</v>
      </c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</row>
    <row r="296" spans="1:76" s="18" customFormat="1">
      <c r="A296" s="18">
        <v>295</v>
      </c>
      <c r="B296" s="18" t="s">
        <v>43</v>
      </c>
      <c r="C296" s="18" t="s">
        <v>44</v>
      </c>
      <c r="D296" s="18" t="s">
        <v>15</v>
      </c>
      <c r="E296" s="18" t="s">
        <v>16</v>
      </c>
      <c r="F296" s="18" t="s">
        <v>17</v>
      </c>
      <c r="G296" s="19">
        <v>13</v>
      </c>
      <c r="H296" s="19">
        <f t="shared" si="178"/>
        <v>12</v>
      </c>
      <c r="I296" s="19">
        <f t="shared" ref="I296:I297" si="204">IF(AND(G296&lt;&gt;"",H296&lt;&gt;""),G296-H296,"")</f>
        <v>1</v>
      </c>
      <c r="J296" s="19">
        <f t="shared" si="180"/>
        <v>44</v>
      </c>
      <c r="K296" s="19"/>
      <c r="L296" s="19">
        <v>1</v>
      </c>
      <c r="M296" s="19"/>
      <c r="N296" s="19">
        <v>1</v>
      </c>
      <c r="O296" s="18">
        <v>9</v>
      </c>
      <c r="P296" s="18">
        <v>7</v>
      </c>
      <c r="Q296" s="18">
        <v>6</v>
      </c>
      <c r="R296" s="18">
        <v>5</v>
      </c>
      <c r="S296" s="18">
        <v>4</v>
      </c>
      <c r="T296" s="18">
        <v>3</v>
      </c>
      <c r="U296" s="18">
        <v>3</v>
      </c>
      <c r="V296" s="18">
        <v>2</v>
      </c>
      <c r="W296" s="18">
        <v>2</v>
      </c>
      <c r="X296" s="18">
        <v>1</v>
      </c>
      <c r="Y296" s="18">
        <v>1</v>
      </c>
      <c r="Z296" s="18">
        <v>1</v>
      </c>
      <c r="BW296" s="18">
        <f>SUM(O296:BV296)*N296</f>
        <v>44</v>
      </c>
      <c r="BX296" s="18">
        <f>COUNT(O296:BV296)</f>
        <v>12</v>
      </c>
    </row>
    <row r="297" spans="1:76" s="18" customFormat="1">
      <c r="A297" s="18">
        <v>296</v>
      </c>
      <c r="B297" s="18" t="s">
        <v>45</v>
      </c>
      <c r="C297" s="18" t="s">
        <v>44</v>
      </c>
      <c r="D297" s="18" t="s">
        <v>15</v>
      </c>
      <c r="E297" s="18" t="s">
        <v>16</v>
      </c>
      <c r="F297" s="18" t="s">
        <v>17</v>
      </c>
      <c r="G297" s="19">
        <v>16</v>
      </c>
      <c r="H297" s="19">
        <f t="shared" si="178"/>
        <v>10</v>
      </c>
      <c r="I297" s="19">
        <f t="shared" si="204"/>
        <v>6</v>
      </c>
      <c r="J297" s="19">
        <f t="shared" si="180"/>
        <v>40</v>
      </c>
      <c r="K297" s="19">
        <f t="shared" ref="K297:K298" si="205">J297-J296</f>
        <v>-4</v>
      </c>
      <c r="L297" s="19">
        <v>1</v>
      </c>
      <c r="M297" s="19"/>
      <c r="N297" s="19">
        <v>1</v>
      </c>
      <c r="O297" s="20">
        <v>9</v>
      </c>
      <c r="P297" s="20">
        <v>7</v>
      </c>
      <c r="Q297" s="20">
        <v>6</v>
      </c>
      <c r="R297" s="20">
        <v>5</v>
      </c>
      <c r="S297" s="20">
        <v>4</v>
      </c>
      <c r="T297" s="20">
        <v>3</v>
      </c>
      <c r="U297" s="20">
        <v>2</v>
      </c>
      <c r="V297" s="20">
        <v>2</v>
      </c>
      <c r="W297" s="20">
        <v>1</v>
      </c>
      <c r="X297" s="20">
        <v>1</v>
      </c>
    </row>
    <row r="298" spans="1:76" s="18" customFormat="1">
      <c r="A298" s="18">
        <v>297</v>
      </c>
      <c r="B298" s="8" t="s">
        <v>64</v>
      </c>
      <c r="C298" s="8" t="s">
        <v>44</v>
      </c>
      <c r="D298" s="8" t="s">
        <v>15</v>
      </c>
      <c r="E298" s="8" t="s">
        <v>16</v>
      </c>
      <c r="F298" s="8" t="s">
        <v>17</v>
      </c>
      <c r="G298" s="9"/>
      <c r="H298" s="9">
        <f t="shared" si="178"/>
        <v>10</v>
      </c>
      <c r="I298" s="9"/>
      <c r="J298" s="9">
        <f>SUMIF(O298:BV298,"&lt;&gt;")*L298*M298</f>
        <v>48</v>
      </c>
      <c r="K298" s="9">
        <f t="shared" si="205"/>
        <v>8</v>
      </c>
      <c r="L298" s="9">
        <v>1</v>
      </c>
      <c r="M298" s="9">
        <v>1</v>
      </c>
      <c r="N298" s="9">
        <v>1</v>
      </c>
      <c r="O298" s="8">
        <v>12</v>
      </c>
      <c r="P298" s="8">
        <v>10</v>
      </c>
      <c r="Q298" s="8">
        <v>8</v>
      </c>
      <c r="R298" s="10">
        <v>6</v>
      </c>
      <c r="S298" s="10">
        <v>4</v>
      </c>
      <c r="T298" s="10">
        <v>3</v>
      </c>
      <c r="U298" s="10">
        <v>2</v>
      </c>
      <c r="V298" s="10">
        <v>1</v>
      </c>
      <c r="W298" s="10">
        <v>1</v>
      </c>
      <c r="X298" s="10">
        <v>1</v>
      </c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</row>
    <row r="299" spans="1:76" s="18" customFormat="1">
      <c r="A299" s="18">
        <v>298</v>
      </c>
      <c r="B299" s="18" t="s">
        <v>43</v>
      </c>
      <c r="C299" s="18" t="s">
        <v>46</v>
      </c>
      <c r="D299" s="18" t="s">
        <v>15</v>
      </c>
      <c r="E299" s="18" t="s">
        <v>16</v>
      </c>
      <c r="F299" s="18" t="s">
        <v>17</v>
      </c>
      <c r="G299" s="19">
        <v>18</v>
      </c>
      <c r="H299" s="19">
        <f t="shared" si="178"/>
        <v>12</v>
      </c>
      <c r="I299" s="19">
        <f t="shared" ref="I299:I300" si="206">IF(AND(G299&lt;&gt;"",H299&lt;&gt;""),G299-H299,"")</f>
        <v>6</v>
      </c>
      <c r="J299" s="19">
        <f t="shared" si="180"/>
        <v>44</v>
      </c>
      <c r="K299" s="19"/>
      <c r="L299" s="19">
        <v>1</v>
      </c>
      <c r="M299" s="19"/>
      <c r="N299" s="19">
        <v>1</v>
      </c>
      <c r="O299" s="18">
        <v>9</v>
      </c>
      <c r="P299" s="18">
        <v>7</v>
      </c>
      <c r="Q299" s="18">
        <v>6</v>
      </c>
      <c r="R299" s="18">
        <v>5</v>
      </c>
      <c r="S299" s="18">
        <v>4</v>
      </c>
      <c r="T299" s="18">
        <v>3</v>
      </c>
      <c r="U299" s="18">
        <v>3</v>
      </c>
      <c r="V299" s="18">
        <v>2</v>
      </c>
      <c r="W299" s="18">
        <v>2</v>
      </c>
      <c r="X299" s="18">
        <v>1</v>
      </c>
      <c r="Y299" s="18">
        <v>1</v>
      </c>
      <c r="Z299" s="18">
        <v>1</v>
      </c>
      <c r="BW299" s="18">
        <f>SUM(O299:BV299)*N299</f>
        <v>44</v>
      </c>
      <c r="BX299" s="18">
        <f>COUNT(O299:BV299)</f>
        <v>12</v>
      </c>
    </row>
    <row r="300" spans="1:76" s="18" customFormat="1">
      <c r="A300" s="18">
        <v>299</v>
      </c>
      <c r="B300" s="18" t="s">
        <v>45</v>
      </c>
      <c r="C300" s="18" t="s">
        <v>46</v>
      </c>
      <c r="D300" s="18" t="s">
        <v>15</v>
      </c>
      <c r="E300" s="18" t="s">
        <v>16</v>
      </c>
      <c r="F300" s="18" t="s">
        <v>17</v>
      </c>
      <c r="G300" s="19">
        <v>19</v>
      </c>
      <c r="H300" s="19">
        <f t="shared" si="178"/>
        <v>10</v>
      </c>
      <c r="I300" s="19">
        <f t="shared" si="206"/>
        <v>9</v>
      </c>
      <c r="J300" s="19">
        <f t="shared" si="180"/>
        <v>40</v>
      </c>
      <c r="K300" s="19">
        <f t="shared" ref="K300:K301" si="207">J300-J299</f>
        <v>-4</v>
      </c>
      <c r="L300" s="19">
        <v>1</v>
      </c>
      <c r="M300" s="19"/>
      <c r="N300" s="19">
        <v>1</v>
      </c>
      <c r="O300" s="20">
        <v>9</v>
      </c>
      <c r="P300" s="20">
        <v>7</v>
      </c>
      <c r="Q300" s="20">
        <v>6</v>
      </c>
      <c r="R300" s="20">
        <v>5</v>
      </c>
      <c r="S300" s="20">
        <v>4</v>
      </c>
      <c r="T300" s="20">
        <v>3</v>
      </c>
      <c r="U300" s="20">
        <v>2</v>
      </c>
      <c r="V300" s="20">
        <v>2</v>
      </c>
      <c r="W300" s="20">
        <v>1</v>
      </c>
      <c r="X300" s="20">
        <v>1</v>
      </c>
    </row>
    <row r="301" spans="1:76" s="18" customFormat="1">
      <c r="A301" s="18">
        <v>300</v>
      </c>
      <c r="B301" s="8" t="s">
        <v>64</v>
      </c>
      <c r="C301" s="8" t="s">
        <v>46</v>
      </c>
      <c r="D301" s="8" t="s">
        <v>15</v>
      </c>
      <c r="E301" s="8" t="s">
        <v>16</v>
      </c>
      <c r="F301" s="8" t="s">
        <v>17</v>
      </c>
      <c r="G301" s="9"/>
      <c r="H301" s="9">
        <f t="shared" si="178"/>
        <v>10</v>
      </c>
      <c r="I301" s="9"/>
      <c r="J301" s="9">
        <f>SUMIF(O301:BV301,"&lt;&gt;")*L301*M301</f>
        <v>48</v>
      </c>
      <c r="K301" s="9">
        <f t="shared" si="207"/>
        <v>8</v>
      </c>
      <c r="L301" s="9">
        <v>1</v>
      </c>
      <c r="M301" s="9">
        <v>1</v>
      </c>
      <c r="N301" s="9">
        <v>1</v>
      </c>
      <c r="O301" s="8">
        <v>12</v>
      </c>
      <c r="P301" s="8">
        <v>10</v>
      </c>
      <c r="Q301" s="8">
        <v>8</v>
      </c>
      <c r="R301" s="10">
        <v>6</v>
      </c>
      <c r="S301" s="10">
        <v>4</v>
      </c>
      <c r="T301" s="10">
        <v>3</v>
      </c>
      <c r="U301" s="10">
        <v>2</v>
      </c>
      <c r="V301" s="10">
        <v>1</v>
      </c>
      <c r="W301" s="10">
        <v>1</v>
      </c>
      <c r="X301" s="10">
        <v>1</v>
      </c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</row>
    <row r="302" spans="1:76" s="18" customFormat="1">
      <c r="A302" s="18">
        <v>301</v>
      </c>
      <c r="B302" s="18" t="s">
        <v>43</v>
      </c>
      <c r="C302" s="18" t="s">
        <v>47</v>
      </c>
      <c r="D302" s="18" t="s">
        <v>15</v>
      </c>
      <c r="E302" s="18" t="s">
        <v>16</v>
      </c>
      <c r="F302" s="18" t="s">
        <v>17</v>
      </c>
      <c r="G302" s="19">
        <v>8</v>
      </c>
      <c r="H302" s="19">
        <f t="shared" si="178"/>
        <v>12</v>
      </c>
      <c r="I302" s="19">
        <f t="shared" ref="I302:I303" si="208">IF(AND(G302&lt;&gt;"",H302&lt;&gt;""),G302-H302,"")</f>
        <v>-4</v>
      </c>
      <c r="J302" s="19">
        <f t="shared" si="180"/>
        <v>44</v>
      </c>
      <c r="K302" s="19"/>
      <c r="L302" s="19">
        <v>2</v>
      </c>
      <c r="M302" s="19"/>
      <c r="N302" s="19">
        <v>1</v>
      </c>
      <c r="O302" s="18">
        <v>9</v>
      </c>
      <c r="P302" s="18">
        <v>7</v>
      </c>
      <c r="Q302" s="18">
        <v>6</v>
      </c>
      <c r="R302" s="18">
        <v>5</v>
      </c>
      <c r="S302" s="18">
        <v>4</v>
      </c>
      <c r="T302" s="18">
        <v>3</v>
      </c>
      <c r="U302" s="18">
        <v>3</v>
      </c>
      <c r="V302" s="21">
        <v>2</v>
      </c>
      <c r="W302" s="22">
        <v>2</v>
      </c>
      <c r="X302" s="22">
        <v>1</v>
      </c>
      <c r="Y302" s="22">
        <v>1</v>
      </c>
      <c r="Z302" s="22">
        <v>1</v>
      </c>
      <c r="BW302" s="18">
        <f>SUM(O302:BV302)*N302</f>
        <v>44</v>
      </c>
      <c r="BX302" s="18">
        <f>COUNT(O302:BV302)</f>
        <v>12</v>
      </c>
    </row>
    <row r="303" spans="1:76" s="18" customFormat="1">
      <c r="A303" s="18">
        <v>302</v>
      </c>
      <c r="B303" s="18" t="s">
        <v>45</v>
      </c>
      <c r="C303" s="18" t="s">
        <v>47</v>
      </c>
      <c r="D303" s="18" t="s">
        <v>15</v>
      </c>
      <c r="E303" s="18" t="s">
        <v>16</v>
      </c>
      <c r="F303" s="18" t="s">
        <v>17</v>
      </c>
      <c r="G303" s="19">
        <v>10</v>
      </c>
      <c r="H303" s="19">
        <f t="shared" si="178"/>
        <v>10</v>
      </c>
      <c r="I303" s="19">
        <f t="shared" si="208"/>
        <v>0</v>
      </c>
      <c r="J303" s="19">
        <f t="shared" si="180"/>
        <v>40</v>
      </c>
      <c r="K303" s="19">
        <f t="shared" ref="K303:K304" si="209">J303-J302</f>
        <v>-4</v>
      </c>
      <c r="L303" s="19">
        <v>2</v>
      </c>
      <c r="M303" s="19"/>
      <c r="N303" s="19">
        <v>1</v>
      </c>
      <c r="O303" s="20">
        <v>9</v>
      </c>
      <c r="P303" s="20">
        <v>7</v>
      </c>
      <c r="Q303" s="20">
        <v>6</v>
      </c>
      <c r="R303" s="20">
        <v>5</v>
      </c>
      <c r="S303" s="20">
        <v>4</v>
      </c>
      <c r="T303" s="20">
        <v>3</v>
      </c>
      <c r="U303" s="20">
        <v>2</v>
      </c>
      <c r="V303" s="20">
        <v>2</v>
      </c>
      <c r="W303" s="20">
        <v>1</v>
      </c>
      <c r="X303" s="21">
        <v>1</v>
      </c>
      <c r="Y303" s="22"/>
      <c r="Z303" s="21"/>
    </row>
    <row r="304" spans="1:76" s="18" customFormat="1">
      <c r="A304" s="18">
        <v>303</v>
      </c>
      <c r="B304" s="8" t="s">
        <v>64</v>
      </c>
      <c r="C304" s="8" t="s">
        <v>47</v>
      </c>
      <c r="D304" s="8" t="s">
        <v>15</v>
      </c>
      <c r="E304" s="8" t="s">
        <v>16</v>
      </c>
      <c r="F304" s="8" t="s">
        <v>17</v>
      </c>
      <c r="G304" s="9"/>
      <c r="H304" s="9">
        <f t="shared" si="178"/>
        <v>10</v>
      </c>
      <c r="I304" s="9"/>
      <c r="J304" s="9">
        <f>SUMIF(O304:BV304,"&lt;&gt;")*L304*M304</f>
        <v>48</v>
      </c>
      <c r="K304" s="9">
        <f t="shared" si="209"/>
        <v>8</v>
      </c>
      <c r="L304" s="9">
        <v>2</v>
      </c>
      <c r="M304" s="9">
        <v>0.5</v>
      </c>
      <c r="N304" s="9">
        <v>1</v>
      </c>
      <c r="O304" s="8">
        <v>12</v>
      </c>
      <c r="P304" s="8">
        <v>10</v>
      </c>
      <c r="Q304" s="8">
        <v>8</v>
      </c>
      <c r="R304" s="10">
        <v>6</v>
      </c>
      <c r="S304" s="10">
        <v>4</v>
      </c>
      <c r="T304" s="10">
        <v>3</v>
      </c>
      <c r="U304" s="10">
        <v>2</v>
      </c>
      <c r="V304" s="10">
        <v>1</v>
      </c>
      <c r="W304" s="10">
        <v>1</v>
      </c>
      <c r="X304" s="13">
        <v>1</v>
      </c>
      <c r="Y304" s="14"/>
      <c r="Z304" s="13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</row>
    <row r="305" spans="1:76" s="18" customFormat="1">
      <c r="A305" s="18">
        <v>304</v>
      </c>
      <c r="B305" s="18" t="s">
        <v>43</v>
      </c>
      <c r="C305" s="18" t="s">
        <v>48</v>
      </c>
      <c r="D305" s="18" t="s">
        <v>15</v>
      </c>
      <c r="E305" s="18" t="s">
        <v>16</v>
      </c>
      <c r="F305" s="18" t="s">
        <v>17</v>
      </c>
      <c r="G305" s="19">
        <v>24</v>
      </c>
      <c r="H305" s="19">
        <f t="shared" si="178"/>
        <v>20</v>
      </c>
      <c r="I305" s="19">
        <f t="shared" ref="I305:I306" si="210">IF(AND(G305&lt;&gt;"",H305&lt;&gt;""),G305-H305,"")</f>
        <v>4</v>
      </c>
      <c r="J305" s="19">
        <f t="shared" si="180"/>
        <v>62</v>
      </c>
      <c r="K305" s="19"/>
      <c r="L305" s="19">
        <v>1</v>
      </c>
      <c r="M305" s="19"/>
      <c r="N305" s="19">
        <v>1</v>
      </c>
      <c r="O305" s="18">
        <v>9</v>
      </c>
      <c r="P305" s="18">
        <v>7</v>
      </c>
      <c r="Q305" s="18">
        <v>6</v>
      </c>
      <c r="R305" s="18">
        <v>5</v>
      </c>
      <c r="S305" s="18">
        <v>5</v>
      </c>
      <c r="T305" s="18">
        <v>4</v>
      </c>
      <c r="U305" s="18">
        <v>4</v>
      </c>
      <c r="V305" s="18">
        <v>3</v>
      </c>
      <c r="W305" s="18">
        <v>3</v>
      </c>
      <c r="X305" s="18">
        <v>2</v>
      </c>
      <c r="Y305" s="18">
        <v>2</v>
      </c>
      <c r="Z305" s="18">
        <v>2</v>
      </c>
      <c r="AA305" s="18">
        <v>2</v>
      </c>
      <c r="AB305" s="18">
        <v>2</v>
      </c>
      <c r="AC305" s="18">
        <v>1</v>
      </c>
      <c r="AD305" s="18">
        <v>1</v>
      </c>
      <c r="AE305" s="18">
        <v>1</v>
      </c>
      <c r="AF305" s="18">
        <v>1</v>
      </c>
      <c r="AG305" s="18">
        <v>1</v>
      </c>
      <c r="AH305" s="18">
        <v>1</v>
      </c>
      <c r="BW305" s="18">
        <f>SUM(O305:BV305)*N305</f>
        <v>62</v>
      </c>
      <c r="BX305" s="18">
        <f>COUNT(O305:BV305)</f>
        <v>20</v>
      </c>
    </row>
    <row r="306" spans="1:76" s="18" customFormat="1">
      <c r="A306" s="18">
        <v>305</v>
      </c>
      <c r="B306" s="18" t="s">
        <v>45</v>
      </c>
      <c r="C306" s="18" t="s">
        <v>48</v>
      </c>
      <c r="D306" s="18" t="s">
        <v>15</v>
      </c>
      <c r="E306" s="18" t="s">
        <v>16</v>
      </c>
      <c r="F306" s="18" t="s">
        <v>17</v>
      </c>
      <c r="G306" s="19">
        <v>24</v>
      </c>
      <c r="H306" s="19">
        <f t="shared" si="178"/>
        <v>20</v>
      </c>
      <c r="I306" s="19">
        <f t="shared" si="210"/>
        <v>4</v>
      </c>
      <c r="J306" s="19">
        <f t="shared" si="180"/>
        <v>60</v>
      </c>
      <c r="K306" s="19">
        <f t="shared" ref="K306:K307" si="211">J306-J305</f>
        <v>-2</v>
      </c>
      <c r="L306" s="19">
        <v>1</v>
      </c>
      <c r="M306" s="19"/>
      <c r="N306" s="19">
        <v>1</v>
      </c>
      <c r="O306" s="20">
        <v>9</v>
      </c>
      <c r="P306" s="20">
        <v>7</v>
      </c>
      <c r="Q306" s="20">
        <v>6</v>
      </c>
      <c r="R306" s="20">
        <v>5</v>
      </c>
      <c r="S306" s="20">
        <v>5</v>
      </c>
      <c r="T306" s="20">
        <v>4</v>
      </c>
      <c r="U306" s="20">
        <v>4</v>
      </c>
      <c r="V306" s="20">
        <v>3</v>
      </c>
      <c r="W306" s="20">
        <v>3</v>
      </c>
      <c r="X306" s="21">
        <v>2</v>
      </c>
      <c r="Y306" s="22">
        <v>2</v>
      </c>
      <c r="Z306" s="21">
        <v>2</v>
      </c>
      <c r="AA306" s="20">
        <v>1</v>
      </c>
      <c r="AB306" s="20">
        <v>1</v>
      </c>
      <c r="AC306" s="20">
        <v>1</v>
      </c>
      <c r="AD306" s="20">
        <v>1</v>
      </c>
      <c r="AE306" s="20">
        <v>1</v>
      </c>
      <c r="AF306" s="20">
        <v>1</v>
      </c>
      <c r="AG306" s="20">
        <v>1</v>
      </c>
      <c r="AH306" s="20">
        <v>1</v>
      </c>
    </row>
    <row r="307" spans="1:76" s="18" customFormat="1">
      <c r="A307" s="18">
        <v>306</v>
      </c>
      <c r="B307" s="8" t="s">
        <v>64</v>
      </c>
      <c r="C307" s="8" t="s">
        <v>48</v>
      </c>
      <c r="D307" s="8" t="s">
        <v>15</v>
      </c>
      <c r="E307" s="8" t="s">
        <v>16</v>
      </c>
      <c r="F307" s="8" t="s">
        <v>17</v>
      </c>
      <c r="G307" s="9"/>
      <c r="H307" s="9">
        <f t="shared" si="178"/>
        <v>16</v>
      </c>
      <c r="I307" s="9"/>
      <c r="J307" s="9">
        <f>SUMIF(O307:BV307,"&lt;&gt;")*L307*M307</f>
        <v>64</v>
      </c>
      <c r="K307" s="9">
        <f t="shared" si="211"/>
        <v>4</v>
      </c>
      <c r="L307" s="9">
        <v>1</v>
      </c>
      <c r="M307" s="9">
        <v>1</v>
      </c>
      <c r="N307" s="9">
        <v>1</v>
      </c>
      <c r="O307" s="8">
        <v>12</v>
      </c>
      <c r="P307" s="8">
        <v>10</v>
      </c>
      <c r="Q307" s="8">
        <v>8</v>
      </c>
      <c r="R307" s="10">
        <v>6</v>
      </c>
      <c r="S307" s="10">
        <v>4</v>
      </c>
      <c r="T307" s="10">
        <v>4</v>
      </c>
      <c r="U307" s="10">
        <v>4</v>
      </c>
      <c r="V307" s="10">
        <v>3</v>
      </c>
      <c r="W307" s="10">
        <v>3</v>
      </c>
      <c r="X307" s="13">
        <v>2</v>
      </c>
      <c r="Y307" s="14">
        <v>2</v>
      </c>
      <c r="Z307" s="13">
        <v>2</v>
      </c>
      <c r="AA307" s="10">
        <v>1</v>
      </c>
      <c r="AB307" s="10">
        <v>1</v>
      </c>
      <c r="AC307" s="10">
        <v>1</v>
      </c>
      <c r="AD307" s="10">
        <v>1</v>
      </c>
      <c r="AE307" s="10"/>
      <c r="AF307" s="10"/>
      <c r="AG307" s="10"/>
      <c r="AH307" s="10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</row>
    <row r="308" spans="1:76" s="18" customFormat="1">
      <c r="A308" s="18">
        <v>307</v>
      </c>
      <c r="B308" s="18" t="s">
        <v>43</v>
      </c>
      <c r="C308" s="18" t="s">
        <v>49</v>
      </c>
      <c r="D308" s="18" t="s">
        <v>15</v>
      </c>
      <c r="E308" s="18" t="s">
        <v>16</v>
      </c>
      <c r="F308" s="18" t="s">
        <v>17</v>
      </c>
      <c r="G308" s="19">
        <v>14</v>
      </c>
      <c r="H308" s="19">
        <f t="shared" si="178"/>
        <v>12</v>
      </c>
      <c r="I308" s="19">
        <f t="shared" ref="I308:I309" si="212">IF(AND(G308&lt;&gt;"",H308&lt;&gt;""),G308-H308,"")</f>
        <v>2</v>
      </c>
      <c r="J308" s="19">
        <f t="shared" si="180"/>
        <v>44</v>
      </c>
      <c r="K308" s="19"/>
      <c r="L308" s="19">
        <v>3</v>
      </c>
      <c r="M308" s="19"/>
      <c r="N308" s="19">
        <v>1</v>
      </c>
      <c r="O308" s="18">
        <v>9</v>
      </c>
      <c r="P308" s="18">
        <v>7</v>
      </c>
      <c r="Q308" s="18">
        <v>6</v>
      </c>
      <c r="R308" s="18">
        <v>5</v>
      </c>
      <c r="S308" s="18">
        <v>4</v>
      </c>
      <c r="T308" s="18">
        <v>3</v>
      </c>
      <c r="U308" s="18">
        <v>3</v>
      </c>
      <c r="V308" s="18">
        <v>2</v>
      </c>
      <c r="W308" s="18">
        <v>2</v>
      </c>
      <c r="X308" s="21">
        <v>1</v>
      </c>
      <c r="Y308" s="22">
        <v>1</v>
      </c>
      <c r="Z308" s="22">
        <v>1</v>
      </c>
      <c r="BW308" s="18">
        <f>SUM(O308:BV308)*N308</f>
        <v>44</v>
      </c>
      <c r="BX308" s="18">
        <f>COUNT(O308:BV308)</f>
        <v>12</v>
      </c>
    </row>
    <row r="309" spans="1:76" s="18" customFormat="1">
      <c r="A309" s="18">
        <v>308</v>
      </c>
      <c r="B309" s="18" t="s">
        <v>45</v>
      </c>
      <c r="C309" s="18" t="s">
        <v>49</v>
      </c>
      <c r="D309" s="18" t="s">
        <v>15</v>
      </c>
      <c r="E309" s="18" t="s">
        <v>16</v>
      </c>
      <c r="F309" s="18" t="s">
        <v>17</v>
      </c>
      <c r="G309" s="19">
        <v>11</v>
      </c>
      <c r="H309" s="19">
        <f t="shared" si="178"/>
        <v>10</v>
      </c>
      <c r="I309" s="19">
        <f t="shared" si="212"/>
        <v>1</v>
      </c>
      <c r="J309" s="19">
        <f t="shared" si="180"/>
        <v>40</v>
      </c>
      <c r="K309" s="19">
        <f t="shared" ref="K309:K310" si="213">J309-J308</f>
        <v>-4</v>
      </c>
      <c r="L309" s="19">
        <v>3</v>
      </c>
      <c r="M309" s="19"/>
      <c r="N309" s="19">
        <v>1</v>
      </c>
      <c r="O309" s="20">
        <v>9</v>
      </c>
      <c r="P309" s="20">
        <v>7</v>
      </c>
      <c r="Q309" s="20">
        <v>6</v>
      </c>
      <c r="R309" s="20">
        <v>5</v>
      </c>
      <c r="S309" s="20">
        <v>4</v>
      </c>
      <c r="T309" s="20">
        <v>3</v>
      </c>
      <c r="U309" s="20">
        <v>2</v>
      </c>
      <c r="V309" s="20">
        <v>2</v>
      </c>
      <c r="W309" s="20">
        <v>1</v>
      </c>
      <c r="X309" s="21">
        <v>1</v>
      </c>
      <c r="Y309" s="22"/>
      <c r="Z309" s="21"/>
    </row>
    <row r="310" spans="1:76" s="18" customFormat="1">
      <c r="A310" s="18">
        <v>309</v>
      </c>
      <c r="B310" s="8" t="s">
        <v>64</v>
      </c>
      <c r="C310" s="8" t="s">
        <v>49</v>
      </c>
      <c r="D310" s="8" t="s">
        <v>15</v>
      </c>
      <c r="E310" s="8" t="s">
        <v>16</v>
      </c>
      <c r="F310" s="8" t="s">
        <v>17</v>
      </c>
      <c r="G310" s="9"/>
      <c r="H310" s="9">
        <f t="shared" si="178"/>
        <v>10</v>
      </c>
      <c r="I310" s="9"/>
      <c r="J310" s="9">
        <f>SUMIF(O310:BV310,"&lt;&gt;")*L310*M310</f>
        <v>47.999999519999996</v>
      </c>
      <c r="K310" s="9">
        <f t="shared" si="213"/>
        <v>7.9999995199999958</v>
      </c>
      <c r="L310" s="9">
        <v>3</v>
      </c>
      <c r="M310" s="9">
        <v>0.33333332999999998</v>
      </c>
      <c r="N310" s="9">
        <v>1</v>
      </c>
      <c r="O310" s="8">
        <v>12</v>
      </c>
      <c r="P310" s="8">
        <v>10</v>
      </c>
      <c r="Q310" s="8">
        <v>8</v>
      </c>
      <c r="R310" s="10">
        <v>6</v>
      </c>
      <c r="S310" s="10">
        <v>4</v>
      </c>
      <c r="T310" s="10">
        <v>3</v>
      </c>
      <c r="U310" s="10">
        <v>2</v>
      </c>
      <c r="V310" s="10">
        <v>1</v>
      </c>
      <c r="W310" s="10">
        <v>1</v>
      </c>
      <c r="X310" s="13">
        <v>1</v>
      </c>
      <c r="Y310" s="14"/>
      <c r="Z310" s="13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</row>
    <row r="311" spans="1:76" s="18" customFormat="1">
      <c r="A311" s="18">
        <v>310</v>
      </c>
      <c r="B311" s="18" t="s">
        <v>43</v>
      </c>
      <c r="C311" s="18" t="s">
        <v>50</v>
      </c>
      <c r="D311" s="18" t="s">
        <v>15</v>
      </c>
      <c r="E311" s="18" t="s">
        <v>16</v>
      </c>
      <c r="F311" s="18" t="s">
        <v>17</v>
      </c>
      <c r="G311" s="19">
        <v>10</v>
      </c>
      <c r="H311" s="19">
        <f t="shared" si="178"/>
        <v>12</v>
      </c>
      <c r="I311" s="19">
        <f t="shared" ref="I311:I312" si="214">IF(AND(G311&lt;&gt;"",H311&lt;&gt;""),G311-H311,"")</f>
        <v>-2</v>
      </c>
      <c r="J311" s="19">
        <f t="shared" si="180"/>
        <v>44</v>
      </c>
      <c r="K311" s="19"/>
      <c r="L311" s="19">
        <v>4</v>
      </c>
      <c r="M311" s="19"/>
      <c r="N311" s="19">
        <v>1</v>
      </c>
      <c r="O311" s="18">
        <v>9</v>
      </c>
      <c r="P311" s="18">
        <v>7</v>
      </c>
      <c r="Q311" s="18">
        <v>6</v>
      </c>
      <c r="R311" s="18">
        <v>5</v>
      </c>
      <c r="S311" s="18">
        <v>4</v>
      </c>
      <c r="T311" s="18">
        <v>3</v>
      </c>
      <c r="U311" s="18">
        <v>3</v>
      </c>
      <c r="V311" s="18">
        <v>2</v>
      </c>
      <c r="W311" s="18">
        <v>2</v>
      </c>
      <c r="X311" s="21">
        <v>1</v>
      </c>
      <c r="Y311" s="22">
        <v>1</v>
      </c>
      <c r="Z311" s="22">
        <v>1</v>
      </c>
      <c r="BW311" s="18">
        <f>SUM(O311:BV311)*N311</f>
        <v>44</v>
      </c>
      <c r="BX311" s="18">
        <f>COUNT(O311:BV311)</f>
        <v>12</v>
      </c>
    </row>
    <row r="312" spans="1:76" s="18" customFormat="1">
      <c r="A312" s="18">
        <v>311</v>
      </c>
      <c r="B312" s="18" t="s">
        <v>45</v>
      </c>
      <c r="C312" s="18" t="s">
        <v>50</v>
      </c>
      <c r="D312" s="18" t="s">
        <v>15</v>
      </c>
      <c r="E312" s="18" t="s">
        <v>16</v>
      </c>
      <c r="F312" s="18" t="s">
        <v>17</v>
      </c>
      <c r="G312" s="19">
        <v>6</v>
      </c>
      <c r="H312" s="19">
        <f t="shared" si="178"/>
        <v>10</v>
      </c>
      <c r="I312" s="30">
        <f t="shared" si="214"/>
        <v>-4</v>
      </c>
      <c r="J312" s="19">
        <f t="shared" si="180"/>
        <v>40</v>
      </c>
      <c r="K312" s="19">
        <f t="shared" ref="K312:K313" si="215">J312-J311</f>
        <v>-4</v>
      </c>
      <c r="L312" s="19">
        <v>4</v>
      </c>
      <c r="M312" s="19"/>
      <c r="N312" s="19">
        <v>1</v>
      </c>
      <c r="O312" s="20">
        <v>9</v>
      </c>
      <c r="P312" s="20">
        <v>7</v>
      </c>
      <c r="Q312" s="20">
        <v>6</v>
      </c>
      <c r="R312" s="20">
        <v>5</v>
      </c>
      <c r="S312" s="20">
        <v>4</v>
      </c>
      <c r="T312" s="20">
        <v>3</v>
      </c>
      <c r="U312" s="20">
        <v>2</v>
      </c>
      <c r="V312" s="20">
        <v>2</v>
      </c>
      <c r="W312" s="20">
        <v>1</v>
      </c>
      <c r="X312" s="20">
        <v>1</v>
      </c>
    </row>
    <row r="313" spans="1:76" s="18" customFormat="1">
      <c r="A313" s="18">
        <v>312</v>
      </c>
      <c r="B313" s="8" t="s">
        <v>64</v>
      </c>
      <c r="C313" s="8" t="s">
        <v>50</v>
      </c>
      <c r="D313" s="8" t="s">
        <v>15</v>
      </c>
      <c r="E313" s="8" t="s">
        <v>16</v>
      </c>
      <c r="F313" s="8" t="s">
        <v>17</v>
      </c>
      <c r="G313" s="9"/>
      <c r="H313" s="9">
        <f t="shared" si="178"/>
        <v>10</v>
      </c>
      <c r="I313" s="9"/>
      <c r="J313" s="9">
        <f>SUMIF(O313:BV313,"&lt;&gt;")*L313*M313</f>
        <v>48</v>
      </c>
      <c r="K313" s="9">
        <f t="shared" si="215"/>
        <v>8</v>
      </c>
      <c r="L313" s="9">
        <v>4</v>
      </c>
      <c r="M313" s="9">
        <v>0.25</v>
      </c>
      <c r="N313" s="9">
        <v>1</v>
      </c>
      <c r="O313" s="8">
        <v>12</v>
      </c>
      <c r="P313" s="8">
        <v>10</v>
      </c>
      <c r="Q313" s="8">
        <v>8</v>
      </c>
      <c r="R313" s="10">
        <v>6</v>
      </c>
      <c r="S313" s="10">
        <v>4</v>
      </c>
      <c r="T313" s="10">
        <v>3</v>
      </c>
      <c r="U313" s="10">
        <v>2</v>
      </c>
      <c r="V313" s="10">
        <v>1</v>
      </c>
      <c r="W313" s="10">
        <v>1</v>
      </c>
      <c r="X313" s="10">
        <v>1</v>
      </c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</row>
    <row r="314" spans="1:76" s="18" customFormat="1">
      <c r="A314" s="18">
        <v>313</v>
      </c>
      <c r="B314" s="18" t="s">
        <v>43</v>
      </c>
      <c r="C314" s="18" t="s">
        <v>51</v>
      </c>
      <c r="D314" s="18" t="s">
        <v>15</v>
      </c>
      <c r="E314" s="18" t="s">
        <v>16</v>
      </c>
      <c r="F314" s="18" t="s">
        <v>17</v>
      </c>
      <c r="G314" s="19">
        <v>15</v>
      </c>
      <c r="H314" s="19">
        <f t="shared" si="178"/>
        <v>12</v>
      </c>
      <c r="I314" s="19">
        <f t="shared" ref="I314:I315" si="216">IF(AND(G314&lt;&gt;"",H314&lt;&gt;""),G314-H314,"")</f>
        <v>3</v>
      </c>
      <c r="J314" s="19">
        <f t="shared" si="180"/>
        <v>44</v>
      </c>
      <c r="K314" s="19"/>
      <c r="L314" s="19">
        <v>1</v>
      </c>
      <c r="M314" s="19"/>
      <c r="N314" s="19">
        <v>1</v>
      </c>
      <c r="O314" s="18">
        <v>9</v>
      </c>
      <c r="P314" s="18">
        <v>7</v>
      </c>
      <c r="Q314" s="18">
        <v>6</v>
      </c>
      <c r="R314" s="18">
        <v>5</v>
      </c>
      <c r="S314" s="18">
        <v>4</v>
      </c>
      <c r="T314" s="18">
        <v>3</v>
      </c>
      <c r="U314" s="18">
        <v>3</v>
      </c>
      <c r="V314" s="18">
        <v>2</v>
      </c>
      <c r="W314" s="18">
        <v>2</v>
      </c>
      <c r="X314" s="18">
        <v>1</v>
      </c>
      <c r="Y314" s="18">
        <v>1</v>
      </c>
      <c r="Z314" s="18">
        <v>1</v>
      </c>
      <c r="BW314" s="18">
        <f>SUM(O314:BV314)*N314</f>
        <v>44</v>
      </c>
      <c r="BX314" s="18">
        <f>COUNT(O314:BV314)</f>
        <v>12</v>
      </c>
    </row>
    <row r="315" spans="1:76" s="18" customFormat="1">
      <c r="A315" s="18">
        <v>314</v>
      </c>
      <c r="B315" s="18" t="s">
        <v>45</v>
      </c>
      <c r="C315" s="18" t="s">
        <v>51</v>
      </c>
      <c r="D315" s="18" t="s">
        <v>15</v>
      </c>
      <c r="E315" s="18" t="s">
        <v>16</v>
      </c>
      <c r="F315" s="18" t="s">
        <v>17</v>
      </c>
      <c r="G315" s="19">
        <v>16</v>
      </c>
      <c r="H315" s="19">
        <f t="shared" si="178"/>
        <v>10</v>
      </c>
      <c r="I315" s="19">
        <f t="shared" si="216"/>
        <v>6</v>
      </c>
      <c r="J315" s="19">
        <f t="shared" si="180"/>
        <v>40</v>
      </c>
      <c r="K315" s="19">
        <f t="shared" ref="K315:K316" si="217">J315-J314</f>
        <v>-4</v>
      </c>
      <c r="L315" s="19">
        <v>1</v>
      </c>
      <c r="M315" s="19"/>
      <c r="N315" s="19">
        <v>1</v>
      </c>
      <c r="O315" s="20">
        <v>9</v>
      </c>
      <c r="P315" s="20">
        <v>7</v>
      </c>
      <c r="Q315" s="20">
        <v>6</v>
      </c>
      <c r="R315" s="20">
        <v>5</v>
      </c>
      <c r="S315" s="20">
        <v>4</v>
      </c>
      <c r="T315" s="20">
        <v>3</v>
      </c>
      <c r="U315" s="20">
        <v>2</v>
      </c>
      <c r="V315" s="20">
        <v>2</v>
      </c>
      <c r="W315" s="20">
        <v>1</v>
      </c>
      <c r="X315" s="20">
        <v>1</v>
      </c>
    </row>
    <row r="316" spans="1:76" s="18" customFormat="1">
      <c r="A316" s="18">
        <v>315</v>
      </c>
      <c r="B316" s="8" t="s">
        <v>64</v>
      </c>
      <c r="C316" s="8" t="s">
        <v>51</v>
      </c>
      <c r="D316" s="8" t="s">
        <v>15</v>
      </c>
      <c r="E316" s="8" t="s">
        <v>16</v>
      </c>
      <c r="F316" s="8" t="s">
        <v>17</v>
      </c>
      <c r="G316" s="9"/>
      <c r="H316" s="9">
        <f t="shared" si="178"/>
        <v>10</v>
      </c>
      <c r="I316" s="9"/>
      <c r="J316" s="9">
        <f>SUMIF(O316:BV316,"&lt;&gt;")*L316*M316</f>
        <v>48</v>
      </c>
      <c r="K316" s="9">
        <f t="shared" si="217"/>
        <v>8</v>
      </c>
      <c r="L316" s="9">
        <v>1</v>
      </c>
      <c r="M316" s="9">
        <v>1</v>
      </c>
      <c r="N316" s="9">
        <v>1</v>
      </c>
      <c r="O316" s="8">
        <v>12</v>
      </c>
      <c r="P316" s="8">
        <v>10</v>
      </c>
      <c r="Q316" s="8">
        <v>8</v>
      </c>
      <c r="R316" s="10">
        <v>6</v>
      </c>
      <c r="S316" s="10">
        <v>4</v>
      </c>
      <c r="T316" s="10">
        <v>3</v>
      </c>
      <c r="U316" s="10">
        <v>2</v>
      </c>
      <c r="V316" s="10">
        <v>1</v>
      </c>
      <c r="W316" s="10">
        <v>1</v>
      </c>
      <c r="X316" s="10">
        <v>1</v>
      </c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</row>
    <row r="317" spans="1:76" s="18" customFormat="1">
      <c r="A317" s="18">
        <v>316</v>
      </c>
      <c r="B317" s="18" t="s">
        <v>43</v>
      </c>
      <c r="C317" s="18" t="s">
        <v>44</v>
      </c>
      <c r="D317" s="18" t="s">
        <v>15</v>
      </c>
      <c r="E317" s="18" t="s">
        <v>20</v>
      </c>
      <c r="F317" s="18" t="s">
        <v>21</v>
      </c>
      <c r="G317" s="19">
        <v>11</v>
      </c>
      <c r="H317" s="19">
        <f t="shared" si="178"/>
        <v>12</v>
      </c>
      <c r="I317" s="19">
        <f t="shared" ref="I317:I318" si="218">IF(AND(G317&lt;&gt;"",H317&lt;&gt;""),G317-H317,"")</f>
        <v>-1</v>
      </c>
      <c r="J317" s="19">
        <f t="shared" si="180"/>
        <v>44</v>
      </c>
      <c r="K317" s="19"/>
      <c r="L317" s="19">
        <v>1</v>
      </c>
      <c r="M317" s="19"/>
      <c r="N317" s="19">
        <v>1</v>
      </c>
      <c r="O317" s="18">
        <v>9</v>
      </c>
      <c r="P317" s="18">
        <v>7</v>
      </c>
      <c r="Q317" s="18">
        <v>6</v>
      </c>
      <c r="R317" s="18">
        <v>5</v>
      </c>
      <c r="S317" s="18">
        <v>4</v>
      </c>
      <c r="T317" s="18">
        <v>3</v>
      </c>
      <c r="U317" s="18">
        <v>3</v>
      </c>
      <c r="V317" s="18">
        <v>2</v>
      </c>
      <c r="W317" s="18">
        <v>2</v>
      </c>
      <c r="X317" s="18">
        <v>1</v>
      </c>
      <c r="Y317" s="21">
        <v>1</v>
      </c>
      <c r="Z317" s="22">
        <v>1</v>
      </c>
      <c r="BW317" s="18">
        <f>SUM(O317:BV317)*N317</f>
        <v>44</v>
      </c>
      <c r="BX317" s="18">
        <f>COUNT(O317:BV317)</f>
        <v>12</v>
      </c>
    </row>
    <row r="318" spans="1:76" s="18" customFormat="1">
      <c r="A318" s="18">
        <v>317</v>
      </c>
      <c r="B318" s="18" t="s">
        <v>45</v>
      </c>
      <c r="C318" s="18" t="s">
        <v>44</v>
      </c>
      <c r="D318" s="18" t="s">
        <v>15</v>
      </c>
      <c r="E318" s="18" t="s">
        <v>20</v>
      </c>
      <c r="F318" s="18" t="s">
        <v>21</v>
      </c>
      <c r="G318" s="19">
        <v>11</v>
      </c>
      <c r="H318" s="19">
        <f t="shared" si="178"/>
        <v>8</v>
      </c>
      <c r="I318" s="19">
        <f t="shared" si="218"/>
        <v>3</v>
      </c>
      <c r="J318" s="19">
        <f t="shared" si="180"/>
        <v>37</v>
      </c>
      <c r="K318" s="19">
        <f t="shared" ref="K318:K319" si="219">J318-J317</f>
        <v>-7</v>
      </c>
      <c r="L318" s="19">
        <v>1</v>
      </c>
      <c r="M318" s="19"/>
      <c r="N318" s="19">
        <v>1</v>
      </c>
      <c r="O318" s="20">
        <v>9</v>
      </c>
      <c r="P318" s="20">
        <v>7</v>
      </c>
      <c r="Q318" s="20">
        <v>6</v>
      </c>
      <c r="R318" s="20">
        <v>5</v>
      </c>
      <c r="S318" s="20">
        <v>4</v>
      </c>
      <c r="T318" s="20">
        <v>3</v>
      </c>
      <c r="U318" s="20">
        <v>2</v>
      </c>
      <c r="V318" s="20">
        <v>1</v>
      </c>
      <c r="W318" s="20"/>
      <c r="X318" s="20"/>
    </row>
    <row r="319" spans="1:76" s="18" customFormat="1">
      <c r="A319" s="18">
        <v>318</v>
      </c>
      <c r="B319" s="8" t="s">
        <v>64</v>
      </c>
      <c r="C319" s="8" t="s">
        <v>44</v>
      </c>
      <c r="D319" s="8" t="s">
        <v>15</v>
      </c>
      <c r="E319" s="8" t="s">
        <v>20</v>
      </c>
      <c r="F319" s="8" t="s">
        <v>21</v>
      </c>
      <c r="G319" s="9"/>
      <c r="H319" s="9">
        <f t="shared" si="178"/>
        <v>8</v>
      </c>
      <c r="I319" s="9"/>
      <c r="J319" s="9">
        <f>SUMIF(O319:BV319,"&lt;&gt;")*L319*M319</f>
        <v>46</v>
      </c>
      <c r="K319" s="9">
        <f t="shared" si="219"/>
        <v>9</v>
      </c>
      <c r="L319" s="9">
        <v>1</v>
      </c>
      <c r="M319" s="9">
        <v>1</v>
      </c>
      <c r="N319" s="9">
        <v>1</v>
      </c>
      <c r="O319" s="8">
        <v>12</v>
      </c>
      <c r="P319" s="8">
        <v>10</v>
      </c>
      <c r="Q319" s="8">
        <v>8</v>
      </c>
      <c r="R319" s="10">
        <v>6</v>
      </c>
      <c r="S319" s="10">
        <v>4</v>
      </c>
      <c r="T319" s="10">
        <v>3</v>
      </c>
      <c r="U319" s="10">
        <v>2</v>
      </c>
      <c r="V319" s="10">
        <v>1</v>
      </c>
      <c r="W319" s="10"/>
      <c r="X319" s="10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</row>
    <row r="320" spans="1:76" s="18" customFormat="1">
      <c r="A320" s="18">
        <v>319</v>
      </c>
      <c r="B320" s="18" t="s">
        <v>43</v>
      </c>
      <c r="C320" s="18" t="s">
        <v>46</v>
      </c>
      <c r="D320" s="18" t="s">
        <v>15</v>
      </c>
      <c r="E320" s="18" t="s">
        <v>20</v>
      </c>
      <c r="F320" s="18" t="s">
        <v>21</v>
      </c>
      <c r="G320" s="19">
        <v>20</v>
      </c>
      <c r="H320" s="19">
        <f t="shared" si="178"/>
        <v>12</v>
      </c>
      <c r="I320" s="19">
        <f t="shared" ref="I320:I321" si="220">IF(AND(G320&lt;&gt;"",H320&lt;&gt;""),G320-H320,"")</f>
        <v>8</v>
      </c>
      <c r="J320" s="19">
        <f t="shared" si="180"/>
        <v>44</v>
      </c>
      <c r="K320" s="19"/>
      <c r="L320" s="19">
        <v>1</v>
      </c>
      <c r="M320" s="19"/>
      <c r="N320" s="19">
        <v>1</v>
      </c>
      <c r="O320" s="18">
        <v>9</v>
      </c>
      <c r="P320" s="18">
        <v>7</v>
      </c>
      <c r="Q320" s="18">
        <v>6</v>
      </c>
      <c r="R320" s="18">
        <v>5</v>
      </c>
      <c r="S320" s="18">
        <v>4</v>
      </c>
      <c r="T320" s="18">
        <v>3</v>
      </c>
      <c r="U320" s="18">
        <v>3</v>
      </c>
      <c r="V320" s="18">
        <v>2</v>
      </c>
      <c r="W320" s="18">
        <v>2</v>
      </c>
      <c r="X320" s="18">
        <v>1</v>
      </c>
      <c r="Y320" s="18">
        <v>1</v>
      </c>
      <c r="Z320" s="18">
        <v>1</v>
      </c>
      <c r="BW320" s="18">
        <f>SUM(O320:BV320)*N320</f>
        <v>44</v>
      </c>
      <c r="BX320" s="18">
        <f>COUNT(O320:BV320)</f>
        <v>12</v>
      </c>
    </row>
    <row r="321" spans="1:76" s="18" customFormat="1">
      <c r="A321" s="18">
        <v>320</v>
      </c>
      <c r="B321" s="18" t="s">
        <v>45</v>
      </c>
      <c r="C321" s="18" t="s">
        <v>46</v>
      </c>
      <c r="D321" s="18" t="s">
        <v>15</v>
      </c>
      <c r="E321" s="18" t="s">
        <v>20</v>
      </c>
      <c r="F321" s="18" t="s">
        <v>21</v>
      </c>
      <c r="G321" s="19">
        <v>15</v>
      </c>
      <c r="H321" s="19">
        <f t="shared" si="178"/>
        <v>8</v>
      </c>
      <c r="I321" s="19">
        <f t="shared" si="220"/>
        <v>7</v>
      </c>
      <c r="J321" s="19">
        <f t="shared" si="180"/>
        <v>37</v>
      </c>
      <c r="K321" s="19">
        <f t="shared" ref="K321:K322" si="221">J321-J320</f>
        <v>-7</v>
      </c>
      <c r="L321" s="19">
        <v>1</v>
      </c>
      <c r="M321" s="19"/>
      <c r="N321" s="19">
        <v>1</v>
      </c>
      <c r="O321" s="20">
        <v>9</v>
      </c>
      <c r="P321" s="20">
        <v>7</v>
      </c>
      <c r="Q321" s="20">
        <v>6</v>
      </c>
      <c r="R321" s="20">
        <v>5</v>
      </c>
      <c r="S321" s="20">
        <v>4</v>
      </c>
      <c r="T321" s="20">
        <v>3</v>
      </c>
      <c r="U321" s="20">
        <v>2</v>
      </c>
      <c r="V321" s="20">
        <v>1</v>
      </c>
      <c r="W321" s="20"/>
      <c r="X321" s="20"/>
    </row>
    <row r="322" spans="1:76" s="18" customFormat="1">
      <c r="A322" s="18">
        <v>321</v>
      </c>
      <c r="B322" s="8" t="s">
        <v>64</v>
      </c>
      <c r="C322" s="8" t="s">
        <v>46</v>
      </c>
      <c r="D322" s="8" t="s">
        <v>15</v>
      </c>
      <c r="E322" s="8" t="s">
        <v>20</v>
      </c>
      <c r="F322" s="8" t="s">
        <v>21</v>
      </c>
      <c r="G322" s="9"/>
      <c r="H322" s="9">
        <f t="shared" si="178"/>
        <v>8</v>
      </c>
      <c r="I322" s="9"/>
      <c r="J322" s="9">
        <f>SUMIF(O322:BV322,"&lt;&gt;")*L322*M322</f>
        <v>46</v>
      </c>
      <c r="K322" s="9">
        <f t="shared" si="221"/>
        <v>9</v>
      </c>
      <c r="L322" s="9">
        <v>1</v>
      </c>
      <c r="M322" s="9">
        <v>1</v>
      </c>
      <c r="N322" s="9">
        <v>1</v>
      </c>
      <c r="O322" s="8">
        <v>12</v>
      </c>
      <c r="P322" s="8">
        <v>10</v>
      </c>
      <c r="Q322" s="8">
        <v>8</v>
      </c>
      <c r="R322" s="10">
        <v>6</v>
      </c>
      <c r="S322" s="10">
        <v>4</v>
      </c>
      <c r="T322" s="10">
        <v>3</v>
      </c>
      <c r="U322" s="10">
        <v>2</v>
      </c>
      <c r="V322" s="10">
        <v>1</v>
      </c>
      <c r="W322" s="10"/>
      <c r="X322" s="10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</row>
    <row r="323" spans="1:76" s="18" customFormat="1">
      <c r="A323" s="18">
        <v>322</v>
      </c>
      <c r="B323" s="18" t="s">
        <v>43</v>
      </c>
      <c r="C323" s="18" t="s">
        <v>47</v>
      </c>
      <c r="D323" s="18" t="s">
        <v>15</v>
      </c>
      <c r="E323" s="18" t="s">
        <v>20</v>
      </c>
      <c r="F323" s="18" t="s">
        <v>21</v>
      </c>
      <c r="G323" s="19">
        <v>7</v>
      </c>
      <c r="H323" s="19">
        <f t="shared" ref="H323:H386" si="222">COUNTIF(O323:BV323,"&lt;&gt;")</f>
        <v>5</v>
      </c>
      <c r="I323" s="19">
        <f t="shared" ref="I323:I324" si="223">IF(AND(G323&lt;&gt;"",H323&lt;&gt;""),G323-H323,"")</f>
        <v>2</v>
      </c>
      <c r="J323" s="19">
        <f t="shared" ref="J323:J386" si="224">SUMIF(O323:BV323,"&lt;&gt;")</f>
        <v>27</v>
      </c>
      <c r="K323" s="19"/>
      <c r="L323" s="19">
        <v>2</v>
      </c>
      <c r="M323" s="19"/>
      <c r="N323" s="19">
        <v>1</v>
      </c>
      <c r="O323" s="18">
        <v>9</v>
      </c>
      <c r="P323" s="18">
        <v>7</v>
      </c>
      <c r="Q323" s="18">
        <v>6</v>
      </c>
      <c r="R323" s="18">
        <v>4</v>
      </c>
      <c r="S323" s="18">
        <v>1</v>
      </c>
      <c r="BW323" s="18">
        <f>SUM(O323:BV323)*N323</f>
        <v>27</v>
      </c>
      <c r="BX323" s="18">
        <f>COUNT(O323:BV323)</f>
        <v>5</v>
      </c>
    </row>
    <row r="324" spans="1:76" s="18" customFormat="1">
      <c r="A324" s="18">
        <v>323</v>
      </c>
      <c r="B324" s="18" t="s">
        <v>45</v>
      </c>
      <c r="C324" s="18" t="s">
        <v>47</v>
      </c>
      <c r="D324" s="18" t="s">
        <v>15</v>
      </c>
      <c r="E324" s="18" t="s">
        <v>20</v>
      </c>
      <c r="F324" s="18" t="s">
        <v>21</v>
      </c>
      <c r="G324" s="19">
        <v>7</v>
      </c>
      <c r="H324" s="19">
        <f t="shared" si="222"/>
        <v>5</v>
      </c>
      <c r="I324" s="19">
        <f t="shared" si="223"/>
        <v>2</v>
      </c>
      <c r="J324" s="19">
        <f t="shared" si="224"/>
        <v>26</v>
      </c>
      <c r="K324" s="19">
        <f t="shared" ref="K324:K325" si="225">J324-J323</f>
        <v>-1</v>
      </c>
      <c r="L324" s="19">
        <v>2</v>
      </c>
      <c r="M324" s="19"/>
      <c r="N324" s="19">
        <v>1</v>
      </c>
      <c r="O324" s="20">
        <v>9</v>
      </c>
      <c r="P324" s="20">
        <v>7</v>
      </c>
      <c r="Q324" s="20">
        <v>6</v>
      </c>
      <c r="R324" s="20">
        <v>3</v>
      </c>
      <c r="S324" s="20">
        <v>1</v>
      </c>
    </row>
    <row r="325" spans="1:76" s="18" customFormat="1">
      <c r="A325" s="18">
        <v>324</v>
      </c>
      <c r="B325" s="8" t="s">
        <v>64</v>
      </c>
      <c r="C325" s="8" t="s">
        <v>47</v>
      </c>
      <c r="D325" s="8" t="s">
        <v>15</v>
      </c>
      <c r="E325" s="8" t="s">
        <v>20</v>
      </c>
      <c r="F325" s="8" t="s">
        <v>21</v>
      </c>
      <c r="G325" s="9"/>
      <c r="H325" s="9">
        <f t="shared" si="222"/>
        <v>8</v>
      </c>
      <c r="I325" s="9"/>
      <c r="J325" s="9">
        <f>SUMIF(O325:BV325,"&lt;&gt;")*L325*M325</f>
        <v>46</v>
      </c>
      <c r="K325" s="9">
        <f t="shared" si="225"/>
        <v>20</v>
      </c>
      <c r="L325" s="9">
        <v>2</v>
      </c>
      <c r="M325" s="9">
        <v>0.5</v>
      </c>
      <c r="N325" s="9">
        <v>1</v>
      </c>
      <c r="O325" s="8">
        <v>12</v>
      </c>
      <c r="P325" s="8">
        <v>10</v>
      </c>
      <c r="Q325" s="8">
        <v>8</v>
      </c>
      <c r="R325" s="10">
        <v>6</v>
      </c>
      <c r="S325" s="10">
        <v>4</v>
      </c>
      <c r="T325" s="10">
        <v>3</v>
      </c>
      <c r="U325" s="10">
        <v>2</v>
      </c>
      <c r="V325" s="10">
        <v>1</v>
      </c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</row>
    <row r="326" spans="1:76" s="18" customFormat="1">
      <c r="A326" s="18">
        <v>325</v>
      </c>
      <c r="B326" s="18" t="s">
        <v>43</v>
      </c>
      <c r="C326" s="18" t="s">
        <v>48</v>
      </c>
      <c r="D326" s="18" t="s">
        <v>15</v>
      </c>
      <c r="E326" s="18" t="s">
        <v>20</v>
      </c>
      <c r="F326" s="18" t="s">
        <v>21</v>
      </c>
      <c r="G326" s="19">
        <v>20</v>
      </c>
      <c r="H326" s="19">
        <f t="shared" si="222"/>
        <v>16</v>
      </c>
      <c r="I326" s="19">
        <f t="shared" ref="I326:I327" si="226">IF(AND(G326&lt;&gt;"",H326&lt;&gt;""),G326-H326,"")</f>
        <v>4</v>
      </c>
      <c r="J326" s="19">
        <f t="shared" si="224"/>
        <v>56</v>
      </c>
      <c r="K326" s="19"/>
      <c r="L326" s="19">
        <v>1</v>
      </c>
      <c r="M326" s="19"/>
      <c r="N326" s="19">
        <v>1</v>
      </c>
      <c r="O326" s="18">
        <v>9</v>
      </c>
      <c r="P326" s="18">
        <v>7</v>
      </c>
      <c r="Q326" s="18">
        <v>6</v>
      </c>
      <c r="R326" s="18">
        <v>5</v>
      </c>
      <c r="S326" s="18">
        <v>5</v>
      </c>
      <c r="T326" s="18">
        <v>4</v>
      </c>
      <c r="U326" s="18">
        <v>4</v>
      </c>
      <c r="V326" s="18">
        <v>3</v>
      </c>
      <c r="W326" s="18">
        <v>3</v>
      </c>
      <c r="X326" s="18">
        <v>2</v>
      </c>
      <c r="Y326" s="18">
        <v>2</v>
      </c>
      <c r="Z326" s="18">
        <v>2</v>
      </c>
      <c r="AA326" s="18">
        <v>1</v>
      </c>
      <c r="AB326" s="18">
        <v>1</v>
      </c>
      <c r="AC326" s="18">
        <v>1</v>
      </c>
      <c r="AD326" s="18">
        <v>1</v>
      </c>
      <c r="BW326" s="18">
        <f>SUM(O326:BV326)*N326</f>
        <v>56</v>
      </c>
      <c r="BX326" s="18">
        <f>COUNT(O326:BV326)</f>
        <v>16</v>
      </c>
    </row>
    <row r="327" spans="1:76" s="18" customFormat="1">
      <c r="A327" s="18">
        <v>326</v>
      </c>
      <c r="B327" s="18" t="s">
        <v>45</v>
      </c>
      <c r="C327" s="18" t="s">
        <v>48</v>
      </c>
      <c r="D327" s="18" t="s">
        <v>15</v>
      </c>
      <c r="E327" s="18" t="s">
        <v>20</v>
      </c>
      <c r="F327" s="18" t="s">
        <v>21</v>
      </c>
      <c r="G327" s="19">
        <v>23</v>
      </c>
      <c r="H327" s="19">
        <f t="shared" si="222"/>
        <v>16</v>
      </c>
      <c r="I327" s="19">
        <f t="shared" si="226"/>
        <v>7</v>
      </c>
      <c r="J327" s="19">
        <f t="shared" si="224"/>
        <v>56</v>
      </c>
      <c r="K327" s="19">
        <f t="shared" ref="K327:K328" si="227">J327-J326</f>
        <v>0</v>
      </c>
      <c r="L327" s="19">
        <v>1</v>
      </c>
      <c r="M327" s="19"/>
      <c r="N327" s="19">
        <v>1</v>
      </c>
      <c r="O327" s="20">
        <v>9</v>
      </c>
      <c r="P327" s="20">
        <v>7</v>
      </c>
      <c r="Q327" s="20">
        <v>6</v>
      </c>
      <c r="R327" s="20">
        <v>5</v>
      </c>
      <c r="S327" s="20">
        <v>5</v>
      </c>
      <c r="T327" s="20">
        <v>4</v>
      </c>
      <c r="U327" s="20">
        <v>4</v>
      </c>
      <c r="V327" s="20">
        <v>3</v>
      </c>
      <c r="W327" s="20">
        <v>3</v>
      </c>
      <c r="X327" s="20">
        <v>2</v>
      </c>
      <c r="Y327" s="18">
        <v>2</v>
      </c>
      <c r="Z327" s="18">
        <v>2</v>
      </c>
      <c r="AA327" s="18">
        <v>1</v>
      </c>
      <c r="AB327" s="18">
        <v>1</v>
      </c>
      <c r="AC327" s="18">
        <v>1</v>
      </c>
      <c r="AD327" s="18">
        <v>1</v>
      </c>
    </row>
    <row r="328" spans="1:76" s="18" customFormat="1">
      <c r="A328" s="18">
        <v>327</v>
      </c>
      <c r="B328" s="8" t="s">
        <v>64</v>
      </c>
      <c r="C328" s="8" t="s">
        <v>48</v>
      </c>
      <c r="D328" s="8" t="s">
        <v>15</v>
      </c>
      <c r="E328" s="8" t="s">
        <v>20</v>
      </c>
      <c r="F328" s="8" t="s">
        <v>21</v>
      </c>
      <c r="G328" s="9"/>
      <c r="H328" s="9">
        <f t="shared" si="222"/>
        <v>16</v>
      </c>
      <c r="I328" s="9"/>
      <c r="J328" s="9">
        <f>SUMIF(O328:BV328,"&lt;&gt;")*L328*M328</f>
        <v>65</v>
      </c>
      <c r="K328" s="9">
        <f t="shared" si="227"/>
        <v>9</v>
      </c>
      <c r="L328" s="9">
        <v>1</v>
      </c>
      <c r="M328" s="9">
        <v>1</v>
      </c>
      <c r="N328" s="9">
        <v>1</v>
      </c>
      <c r="O328" s="8">
        <v>12</v>
      </c>
      <c r="P328" s="8">
        <v>10</v>
      </c>
      <c r="Q328" s="8">
        <v>8</v>
      </c>
      <c r="R328" s="10">
        <v>6</v>
      </c>
      <c r="S328" s="10">
        <v>4</v>
      </c>
      <c r="T328" s="10">
        <v>4</v>
      </c>
      <c r="U328" s="10">
        <v>4</v>
      </c>
      <c r="V328" s="10">
        <v>3</v>
      </c>
      <c r="W328" s="10">
        <v>3</v>
      </c>
      <c r="X328" s="10">
        <v>3</v>
      </c>
      <c r="Y328" s="8">
        <v>2</v>
      </c>
      <c r="Z328" s="8">
        <v>2</v>
      </c>
      <c r="AA328" s="8">
        <v>1</v>
      </c>
      <c r="AB328" s="8">
        <v>1</v>
      </c>
      <c r="AC328" s="8">
        <v>1</v>
      </c>
      <c r="AD328" s="8">
        <v>1</v>
      </c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</row>
    <row r="329" spans="1:76" s="18" customFormat="1">
      <c r="A329" s="18">
        <v>328</v>
      </c>
      <c r="B329" s="18" t="s">
        <v>43</v>
      </c>
      <c r="C329" s="18" t="s">
        <v>49</v>
      </c>
      <c r="D329" s="18" t="s">
        <v>15</v>
      </c>
      <c r="E329" s="18" t="s">
        <v>20</v>
      </c>
      <c r="F329" s="18" t="s">
        <v>21</v>
      </c>
      <c r="G329" s="19">
        <v>3</v>
      </c>
      <c r="H329" s="19">
        <f t="shared" si="222"/>
        <v>5</v>
      </c>
      <c r="I329" s="19">
        <f t="shared" ref="I329:I330" si="228">IF(AND(G329&lt;&gt;"",H329&lt;&gt;""),G329-H329,"")</f>
        <v>-2</v>
      </c>
      <c r="J329" s="19">
        <f t="shared" si="224"/>
        <v>27</v>
      </c>
      <c r="K329" s="19"/>
      <c r="L329" s="19">
        <v>3</v>
      </c>
      <c r="M329" s="19"/>
      <c r="N329" s="19">
        <v>1</v>
      </c>
      <c r="O329" s="18">
        <v>9</v>
      </c>
      <c r="P329" s="18">
        <v>7</v>
      </c>
      <c r="Q329" s="21">
        <v>6</v>
      </c>
      <c r="R329" s="22">
        <v>4</v>
      </c>
      <c r="S329" s="22">
        <v>1</v>
      </c>
      <c r="BW329" s="18">
        <f>SUM(O329:BV329)*N329</f>
        <v>27</v>
      </c>
      <c r="BX329" s="18">
        <f>COUNT(O329:BV329)</f>
        <v>5</v>
      </c>
    </row>
    <row r="330" spans="1:76" s="18" customFormat="1">
      <c r="A330" s="18">
        <v>329</v>
      </c>
      <c r="B330" s="18" t="s">
        <v>45</v>
      </c>
      <c r="C330" s="18" t="s">
        <v>49</v>
      </c>
      <c r="D330" s="18" t="s">
        <v>15</v>
      </c>
      <c r="E330" s="18" t="s">
        <v>20</v>
      </c>
      <c r="F330" s="18" t="s">
        <v>21</v>
      </c>
      <c r="G330" s="19">
        <v>4</v>
      </c>
      <c r="H330" s="19">
        <f t="shared" si="222"/>
        <v>4</v>
      </c>
      <c r="I330" s="19">
        <f t="shared" si="228"/>
        <v>0</v>
      </c>
      <c r="J330" s="19">
        <f t="shared" si="224"/>
        <v>25</v>
      </c>
      <c r="K330" s="19">
        <f t="shared" ref="K330:K331" si="229">J330-J329</f>
        <v>-2</v>
      </c>
      <c r="L330" s="19">
        <v>3</v>
      </c>
      <c r="M330" s="19"/>
      <c r="N330" s="19">
        <v>1</v>
      </c>
      <c r="O330" s="20">
        <v>9</v>
      </c>
      <c r="P330" s="20">
        <v>7</v>
      </c>
      <c r="Q330" s="20">
        <v>6</v>
      </c>
      <c r="R330" s="20">
        <v>3</v>
      </c>
      <c r="S330" s="20"/>
    </row>
    <row r="331" spans="1:76" s="18" customFormat="1">
      <c r="A331" s="18">
        <v>330</v>
      </c>
      <c r="B331" s="8" t="s">
        <v>64</v>
      </c>
      <c r="C331" s="8" t="s">
        <v>49</v>
      </c>
      <c r="D331" s="8" t="s">
        <v>15</v>
      </c>
      <c r="E331" s="8" t="s">
        <v>20</v>
      </c>
      <c r="F331" s="8" t="s">
        <v>21</v>
      </c>
      <c r="G331" s="9"/>
      <c r="H331" s="9">
        <f t="shared" si="222"/>
        <v>4</v>
      </c>
      <c r="I331" s="9"/>
      <c r="J331" s="9">
        <f>SUMIF(O331:BV331,"&lt;&gt;")*L331*M331</f>
        <v>33.99999966</v>
      </c>
      <c r="K331" s="9">
        <f t="shared" si="229"/>
        <v>8.9999996600000003</v>
      </c>
      <c r="L331" s="9">
        <v>3</v>
      </c>
      <c r="M331" s="9">
        <v>0.33333332999999998</v>
      </c>
      <c r="N331" s="9">
        <v>1</v>
      </c>
      <c r="O331" s="8">
        <v>12</v>
      </c>
      <c r="P331" s="8">
        <v>10</v>
      </c>
      <c r="Q331" s="8">
        <v>8</v>
      </c>
      <c r="R331" s="10">
        <v>4</v>
      </c>
      <c r="S331" s="10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</row>
    <row r="332" spans="1:76" s="18" customFormat="1">
      <c r="A332" s="18">
        <v>331</v>
      </c>
      <c r="B332" s="18" t="s">
        <v>43</v>
      </c>
      <c r="C332" s="18" t="s">
        <v>50</v>
      </c>
      <c r="D332" s="18" t="s">
        <v>15</v>
      </c>
      <c r="E332" s="18" t="s">
        <v>20</v>
      </c>
      <c r="F332" s="18" t="s">
        <v>21</v>
      </c>
      <c r="G332" s="19">
        <v>4</v>
      </c>
      <c r="H332" s="19">
        <f t="shared" si="222"/>
        <v>5</v>
      </c>
      <c r="I332" s="19">
        <f t="shared" ref="I332:I333" si="230">IF(AND(G332&lt;&gt;"",H332&lt;&gt;""),G332-H332,"")</f>
        <v>-1</v>
      </c>
      <c r="J332" s="19">
        <f t="shared" si="224"/>
        <v>27</v>
      </c>
      <c r="K332" s="19"/>
      <c r="L332" s="19">
        <v>4</v>
      </c>
      <c r="M332" s="19"/>
      <c r="N332" s="19">
        <v>1</v>
      </c>
      <c r="O332" s="18">
        <v>9</v>
      </c>
      <c r="P332" s="18">
        <v>7</v>
      </c>
      <c r="Q332" s="18">
        <v>6</v>
      </c>
      <c r="R332" s="21">
        <v>4</v>
      </c>
      <c r="S332" s="22">
        <v>1</v>
      </c>
      <c r="BW332" s="18">
        <f>SUM(O332:BV332)*N332</f>
        <v>27</v>
      </c>
      <c r="BX332" s="18">
        <f>COUNT(O332:BV332)</f>
        <v>5</v>
      </c>
    </row>
    <row r="333" spans="1:76" s="18" customFormat="1">
      <c r="A333" s="18">
        <v>332</v>
      </c>
      <c r="B333" s="18" t="s">
        <v>45</v>
      </c>
      <c r="C333" s="18" t="s">
        <v>50</v>
      </c>
      <c r="D333" s="18" t="s">
        <v>15</v>
      </c>
      <c r="E333" s="18" t="s">
        <v>20</v>
      </c>
      <c r="F333" s="18" t="s">
        <v>21</v>
      </c>
      <c r="G333" s="19">
        <v>3</v>
      </c>
      <c r="H333" s="19">
        <f t="shared" si="222"/>
        <v>4</v>
      </c>
      <c r="I333" s="30">
        <f t="shared" si="230"/>
        <v>-1</v>
      </c>
      <c r="J333" s="19">
        <f t="shared" si="224"/>
        <v>25</v>
      </c>
      <c r="K333" s="19">
        <f t="shared" ref="K333:K334" si="231">J333-J332</f>
        <v>-2</v>
      </c>
      <c r="L333" s="19">
        <v>4</v>
      </c>
      <c r="M333" s="19"/>
      <c r="N333" s="19">
        <v>1</v>
      </c>
      <c r="O333" s="20">
        <v>9</v>
      </c>
      <c r="P333" s="20">
        <v>7</v>
      </c>
      <c r="Q333" s="20">
        <v>6</v>
      </c>
      <c r="R333" s="20">
        <v>3</v>
      </c>
      <c r="S333" s="20"/>
    </row>
    <row r="334" spans="1:76" s="18" customFormat="1">
      <c r="A334" s="18">
        <v>333</v>
      </c>
      <c r="B334" s="8" t="s">
        <v>64</v>
      </c>
      <c r="C334" s="8" t="s">
        <v>50</v>
      </c>
      <c r="D334" s="8" t="s">
        <v>15</v>
      </c>
      <c r="E334" s="8" t="s">
        <v>20</v>
      </c>
      <c r="F334" s="8" t="s">
        <v>21</v>
      </c>
      <c r="G334" s="9"/>
      <c r="H334" s="9">
        <f t="shared" si="222"/>
        <v>4</v>
      </c>
      <c r="I334" s="9"/>
      <c r="J334" s="9">
        <f>SUMIF(O334:BV334,"&lt;&gt;")*L334*M334</f>
        <v>34</v>
      </c>
      <c r="K334" s="9">
        <f t="shared" si="231"/>
        <v>9</v>
      </c>
      <c r="L334" s="9">
        <v>4</v>
      </c>
      <c r="M334" s="9">
        <v>0.25</v>
      </c>
      <c r="N334" s="9">
        <v>1</v>
      </c>
      <c r="O334" s="8">
        <v>12</v>
      </c>
      <c r="P334" s="8">
        <v>10</v>
      </c>
      <c r="Q334" s="8">
        <v>8</v>
      </c>
      <c r="R334" s="10">
        <v>4</v>
      </c>
      <c r="S334" s="10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</row>
    <row r="335" spans="1:76" s="18" customFormat="1">
      <c r="A335" s="18">
        <v>334</v>
      </c>
      <c r="B335" s="18" t="s">
        <v>43</v>
      </c>
      <c r="C335" s="18" t="s">
        <v>51</v>
      </c>
      <c r="D335" s="18" t="s">
        <v>15</v>
      </c>
      <c r="E335" s="18" t="s">
        <v>20</v>
      </c>
      <c r="F335" s="18" t="s">
        <v>21</v>
      </c>
      <c r="G335" s="19">
        <v>14</v>
      </c>
      <c r="H335" s="19">
        <f t="shared" si="222"/>
        <v>12</v>
      </c>
      <c r="I335" s="19">
        <f t="shared" ref="I335:I336" si="232">IF(AND(G335&lt;&gt;"",H335&lt;&gt;""),G335-H335,"")</f>
        <v>2</v>
      </c>
      <c r="J335" s="19">
        <f t="shared" si="224"/>
        <v>44</v>
      </c>
      <c r="K335" s="19"/>
      <c r="L335" s="19">
        <v>1</v>
      </c>
      <c r="M335" s="19"/>
      <c r="N335" s="19">
        <v>1</v>
      </c>
      <c r="O335" s="18">
        <v>9</v>
      </c>
      <c r="P335" s="18">
        <v>7</v>
      </c>
      <c r="Q335" s="18">
        <v>6</v>
      </c>
      <c r="R335" s="18">
        <v>5</v>
      </c>
      <c r="S335" s="18">
        <v>4</v>
      </c>
      <c r="T335" s="18">
        <v>3</v>
      </c>
      <c r="U335" s="18">
        <v>3</v>
      </c>
      <c r="V335" s="18">
        <v>2</v>
      </c>
      <c r="W335" s="18">
        <v>2</v>
      </c>
      <c r="X335" s="18">
        <v>1</v>
      </c>
      <c r="Y335" s="18">
        <v>1</v>
      </c>
      <c r="Z335" s="18">
        <v>1</v>
      </c>
      <c r="BW335" s="18">
        <f>SUM(O335:BV335)*N335</f>
        <v>44</v>
      </c>
      <c r="BX335" s="18">
        <f>COUNT(O335:BV335)</f>
        <v>12</v>
      </c>
    </row>
    <row r="336" spans="1:76" s="18" customFormat="1">
      <c r="A336" s="18">
        <v>335</v>
      </c>
      <c r="B336" s="18" t="s">
        <v>45</v>
      </c>
      <c r="C336" s="18" t="s">
        <v>51</v>
      </c>
      <c r="D336" s="18" t="s">
        <v>15</v>
      </c>
      <c r="E336" s="18" t="s">
        <v>20</v>
      </c>
      <c r="F336" s="18" t="s">
        <v>21</v>
      </c>
      <c r="G336" s="19">
        <v>16</v>
      </c>
      <c r="H336" s="19">
        <f t="shared" si="222"/>
        <v>8</v>
      </c>
      <c r="I336" s="19">
        <f t="shared" si="232"/>
        <v>8</v>
      </c>
      <c r="J336" s="19">
        <f t="shared" si="224"/>
        <v>37</v>
      </c>
      <c r="K336" s="19">
        <f t="shared" ref="K336:K337" si="233">J336-J335</f>
        <v>-7</v>
      </c>
      <c r="L336" s="19">
        <v>1</v>
      </c>
      <c r="M336" s="19"/>
      <c r="N336" s="19">
        <v>1</v>
      </c>
      <c r="O336" s="20">
        <v>9</v>
      </c>
      <c r="P336" s="20">
        <v>7</v>
      </c>
      <c r="Q336" s="20">
        <v>6</v>
      </c>
      <c r="R336" s="20">
        <v>5</v>
      </c>
      <c r="S336" s="20">
        <v>4</v>
      </c>
      <c r="T336" s="20">
        <v>3</v>
      </c>
      <c r="U336" s="20">
        <v>2</v>
      </c>
      <c r="V336" s="20">
        <v>1</v>
      </c>
      <c r="W336" s="20"/>
      <c r="X336" s="20"/>
    </row>
    <row r="337" spans="1:76" s="18" customFormat="1">
      <c r="A337" s="18">
        <v>336</v>
      </c>
      <c r="B337" s="8" t="s">
        <v>64</v>
      </c>
      <c r="C337" s="8" t="s">
        <v>51</v>
      </c>
      <c r="D337" s="8" t="s">
        <v>15</v>
      </c>
      <c r="E337" s="8" t="s">
        <v>20</v>
      </c>
      <c r="F337" s="8" t="s">
        <v>21</v>
      </c>
      <c r="G337" s="9"/>
      <c r="H337" s="9">
        <f t="shared" si="222"/>
        <v>8</v>
      </c>
      <c r="I337" s="9"/>
      <c r="J337" s="9">
        <f>SUMIF(O337:BV337,"&lt;&gt;")*L337*M337</f>
        <v>46</v>
      </c>
      <c r="K337" s="9">
        <f t="shared" si="233"/>
        <v>9</v>
      </c>
      <c r="L337" s="9">
        <v>1</v>
      </c>
      <c r="M337" s="9">
        <v>1</v>
      </c>
      <c r="N337" s="9">
        <v>1</v>
      </c>
      <c r="O337" s="8">
        <v>12</v>
      </c>
      <c r="P337" s="8">
        <v>10</v>
      </c>
      <c r="Q337" s="8">
        <v>8</v>
      </c>
      <c r="R337" s="10">
        <v>6</v>
      </c>
      <c r="S337" s="10">
        <v>4</v>
      </c>
      <c r="T337" s="10">
        <v>3</v>
      </c>
      <c r="U337" s="10">
        <v>2</v>
      </c>
      <c r="V337" s="10">
        <v>1</v>
      </c>
      <c r="W337" s="10"/>
      <c r="X337" s="10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</row>
    <row r="338" spans="1:76" s="18" customFormat="1">
      <c r="A338" s="18">
        <v>337</v>
      </c>
      <c r="B338" s="18" t="s">
        <v>43</v>
      </c>
      <c r="C338" s="18" t="s">
        <v>44</v>
      </c>
      <c r="D338" s="18" t="s">
        <v>33</v>
      </c>
      <c r="E338" s="18" t="s">
        <v>16</v>
      </c>
      <c r="F338" s="18" t="s">
        <v>34</v>
      </c>
      <c r="G338" s="19">
        <v>24</v>
      </c>
      <c r="H338" s="19">
        <f t="shared" si="222"/>
        <v>8</v>
      </c>
      <c r="I338" s="19">
        <f t="shared" ref="I338:I339" si="234">IF(AND(G338&lt;&gt;"",H338&lt;&gt;""),G338-H338,"")</f>
        <v>16</v>
      </c>
      <c r="J338" s="19">
        <f t="shared" si="224"/>
        <v>13</v>
      </c>
      <c r="K338" s="19"/>
      <c r="L338" s="19">
        <v>1</v>
      </c>
      <c r="M338" s="19"/>
      <c r="N338" s="19">
        <v>4</v>
      </c>
      <c r="O338" s="18">
        <v>3</v>
      </c>
      <c r="P338" s="18">
        <v>2</v>
      </c>
      <c r="Q338" s="18">
        <v>2</v>
      </c>
      <c r="R338" s="18">
        <v>2</v>
      </c>
      <c r="S338" s="18">
        <v>1</v>
      </c>
      <c r="T338" s="18">
        <v>1</v>
      </c>
      <c r="U338" s="18">
        <v>1</v>
      </c>
      <c r="V338" s="18">
        <v>1</v>
      </c>
      <c r="BW338" s="18">
        <f>SUM(O338:BV338)*N338</f>
        <v>52</v>
      </c>
      <c r="BX338" s="18">
        <f>COUNT(O338:BV338)</f>
        <v>8</v>
      </c>
    </row>
    <row r="339" spans="1:76" s="18" customFormat="1">
      <c r="A339" s="18">
        <v>338</v>
      </c>
      <c r="B339" s="18" t="s">
        <v>45</v>
      </c>
      <c r="C339" s="18" t="s">
        <v>44</v>
      </c>
      <c r="D339" s="18" t="s">
        <v>33</v>
      </c>
      <c r="E339" s="18" t="s">
        <v>16</v>
      </c>
      <c r="F339" s="18" t="s">
        <v>34</v>
      </c>
      <c r="G339" s="19"/>
      <c r="H339" s="19">
        <f t="shared" si="222"/>
        <v>12</v>
      </c>
      <c r="I339" s="19" t="str">
        <f t="shared" si="234"/>
        <v/>
      </c>
      <c r="J339" s="19">
        <f t="shared" si="224"/>
        <v>16</v>
      </c>
      <c r="K339" s="19">
        <f t="shared" ref="K339:K340" si="235">J339-J338</f>
        <v>3</v>
      </c>
      <c r="L339" s="19">
        <v>1</v>
      </c>
      <c r="M339" s="19"/>
      <c r="N339" s="19">
        <v>4</v>
      </c>
      <c r="O339" s="20">
        <v>3</v>
      </c>
      <c r="P339" s="20">
        <v>2</v>
      </c>
      <c r="Q339" s="20">
        <v>2</v>
      </c>
      <c r="R339" s="20">
        <v>1</v>
      </c>
      <c r="S339" s="20">
        <v>1</v>
      </c>
      <c r="T339" s="20">
        <v>1</v>
      </c>
      <c r="U339" s="20">
        <v>1</v>
      </c>
      <c r="V339" s="20">
        <v>1</v>
      </c>
      <c r="W339" s="20">
        <v>1</v>
      </c>
      <c r="X339" s="20">
        <v>1</v>
      </c>
      <c r="Y339" s="20">
        <v>1</v>
      </c>
      <c r="Z339" s="20">
        <v>1</v>
      </c>
    </row>
    <row r="340" spans="1:76" s="18" customFormat="1">
      <c r="A340" s="18">
        <v>339</v>
      </c>
      <c r="B340" s="8" t="s">
        <v>64</v>
      </c>
      <c r="C340" s="8" t="s">
        <v>44</v>
      </c>
      <c r="D340" s="8" t="s">
        <v>33</v>
      </c>
      <c r="E340" s="8" t="s">
        <v>16</v>
      </c>
      <c r="F340" s="8" t="s">
        <v>34</v>
      </c>
      <c r="G340" s="9"/>
      <c r="H340" s="9">
        <f t="shared" si="222"/>
        <v>8</v>
      </c>
      <c r="I340" s="9"/>
      <c r="J340" s="9">
        <f>SUMIF(O340:BV340,"&lt;&gt;")*L340*M340</f>
        <v>19</v>
      </c>
      <c r="K340" s="9">
        <f t="shared" si="235"/>
        <v>3</v>
      </c>
      <c r="L340" s="9">
        <v>1</v>
      </c>
      <c r="M340" s="9">
        <v>1</v>
      </c>
      <c r="N340" s="9">
        <v>4</v>
      </c>
      <c r="O340" s="8">
        <v>5</v>
      </c>
      <c r="P340" s="8">
        <v>4</v>
      </c>
      <c r="Q340" s="8">
        <v>3</v>
      </c>
      <c r="R340" s="10">
        <v>2</v>
      </c>
      <c r="S340" s="10">
        <v>2</v>
      </c>
      <c r="T340" s="10">
        <v>1</v>
      </c>
      <c r="U340" s="10">
        <v>1</v>
      </c>
      <c r="V340" s="10">
        <v>1</v>
      </c>
      <c r="W340" s="10"/>
      <c r="X340" s="10"/>
      <c r="Y340" s="10"/>
      <c r="Z340" s="10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</row>
    <row r="341" spans="1:76" s="18" customFormat="1">
      <c r="A341" s="18">
        <v>340</v>
      </c>
      <c r="B341" s="18" t="s">
        <v>43</v>
      </c>
      <c r="C341" s="18" t="s">
        <v>52</v>
      </c>
      <c r="D341" s="18" t="s">
        <v>33</v>
      </c>
      <c r="E341" s="18" t="s">
        <v>16</v>
      </c>
      <c r="F341" s="18" t="s">
        <v>34</v>
      </c>
      <c r="G341" s="19">
        <v>24</v>
      </c>
      <c r="H341" s="19">
        <f t="shared" si="222"/>
        <v>8</v>
      </c>
      <c r="I341" s="19">
        <f t="shared" ref="I341:I342" si="236">IF(AND(G341&lt;&gt;"",H341&lt;&gt;""),G341-H341,"")</f>
        <v>16</v>
      </c>
      <c r="J341" s="19">
        <f t="shared" si="224"/>
        <v>13</v>
      </c>
      <c r="K341" s="19"/>
      <c r="L341" s="19">
        <v>1</v>
      </c>
      <c r="M341" s="19"/>
      <c r="N341" s="19">
        <v>4</v>
      </c>
      <c r="O341" s="18">
        <v>3</v>
      </c>
      <c r="P341" s="18">
        <v>2</v>
      </c>
      <c r="Q341" s="18">
        <v>2</v>
      </c>
      <c r="R341" s="18">
        <v>2</v>
      </c>
      <c r="S341" s="18">
        <v>1</v>
      </c>
      <c r="T341" s="18">
        <v>1</v>
      </c>
      <c r="U341" s="18">
        <v>1</v>
      </c>
      <c r="V341" s="18">
        <v>1</v>
      </c>
      <c r="BW341" s="18">
        <f>SUM(O341:BV341)*N341</f>
        <v>52</v>
      </c>
      <c r="BX341" s="18">
        <f>COUNT(O341:BV341)</f>
        <v>8</v>
      </c>
    </row>
    <row r="342" spans="1:76" s="18" customFormat="1">
      <c r="A342" s="18">
        <v>341</v>
      </c>
      <c r="B342" s="18" t="s">
        <v>45</v>
      </c>
      <c r="C342" s="18" t="s">
        <v>52</v>
      </c>
      <c r="D342" s="18" t="s">
        <v>33</v>
      </c>
      <c r="E342" s="18" t="s">
        <v>16</v>
      </c>
      <c r="F342" s="18" t="s">
        <v>34</v>
      </c>
      <c r="G342" s="19"/>
      <c r="H342" s="19">
        <f t="shared" si="222"/>
        <v>12</v>
      </c>
      <c r="I342" s="19" t="str">
        <f t="shared" si="236"/>
        <v/>
      </c>
      <c r="J342" s="19">
        <f t="shared" si="224"/>
        <v>16</v>
      </c>
      <c r="K342" s="19">
        <f t="shared" ref="K342:K343" si="237">J342-J341</f>
        <v>3</v>
      </c>
      <c r="L342" s="19">
        <v>1</v>
      </c>
      <c r="M342" s="19"/>
      <c r="N342" s="19">
        <v>4</v>
      </c>
      <c r="O342" s="20">
        <v>3</v>
      </c>
      <c r="P342" s="20">
        <v>2</v>
      </c>
      <c r="Q342" s="20">
        <v>2</v>
      </c>
      <c r="R342" s="20">
        <v>1</v>
      </c>
      <c r="S342" s="20">
        <v>1</v>
      </c>
      <c r="T342" s="20">
        <v>1</v>
      </c>
      <c r="U342" s="20">
        <v>1</v>
      </c>
      <c r="V342" s="20">
        <v>1</v>
      </c>
      <c r="W342" s="20">
        <v>1</v>
      </c>
      <c r="X342" s="20">
        <v>1</v>
      </c>
      <c r="Y342" s="20">
        <v>1</v>
      </c>
      <c r="Z342" s="20">
        <v>1</v>
      </c>
    </row>
    <row r="343" spans="1:76" s="18" customFormat="1">
      <c r="A343" s="18">
        <v>342</v>
      </c>
      <c r="B343" s="8" t="s">
        <v>64</v>
      </c>
      <c r="C343" s="8" t="s">
        <v>52</v>
      </c>
      <c r="D343" s="8" t="s">
        <v>33</v>
      </c>
      <c r="E343" s="8" t="s">
        <v>16</v>
      </c>
      <c r="F343" s="8" t="s">
        <v>34</v>
      </c>
      <c r="G343" s="9"/>
      <c r="H343" s="9">
        <f t="shared" si="222"/>
        <v>8</v>
      </c>
      <c r="I343" s="9"/>
      <c r="J343" s="9">
        <f>SUMIF(O343:BV343,"&lt;&gt;")*L343*M343</f>
        <v>19</v>
      </c>
      <c r="K343" s="9">
        <f t="shared" si="237"/>
        <v>3</v>
      </c>
      <c r="L343" s="9">
        <v>1</v>
      </c>
      <c r="M343" s="9">
        <v>1</v>
      </c>
      <c r="N343" s="9">
        <v>4</v>
      </c>
      <c r="O343" s="8">
        <v>5</v>
      </c>
      <c r="P343" s="8">
        <v>4</v>
      </c>
      <c r="Q343" s="8">
        <v>3</v>
      </c>
      <c r="R343" s="10">
        <v>2</v>
      </c>
      <c r="S343" s="10">
        <v>2</v>
      </c>
      <c r="T343" s="10">
        <v>1</v>
      </c>
      <c r="U343" s="10">
        <v>1</v>
      </c>
      <c r="V343" s="10">
        <v>1</v>
      </c>
      <c r="W343" s="10"/>
      <c r="X343" s="10"/>
      <c r="Y343" s="10"/>
      <c r="Z343" s="10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</row>
    <row r="344" spans="1:76" s="18" customFormat="1">
      <c r="A344" s="18">
        <v>343</v>
      </c>
      <c r="B344" s="18" t="s">
        <v>43</v>
      </c>
      <c r="C344" s="18" t="s">
        <v>53</v>
      </c>
      <c r="D344" s="18" t="s">
        <v>33</v>
      </c>
      <c r="E344" s="18" t="s">
        <v>16</v>
      </c>
      <c r="F344" s="18" t="s">
        <v>34</v>
      </c>
      <c r="G344" s="19">
        <v>23</v>
      </c>
      <c r="H344" s="19">
        <f t="shared" si="222"/>
        <v>8</v>
      </c>
      <c r="I344" s="19">
        <f t="shared" ref="I344:I345" si="238">IF(AND(G344&lt;&gt;"",H344&lt;&gt;""),G344-H344,"")</f>
        <v>15</v>
      </c>
      <c r="J344" s="19">
        <f t="shared" si="224"/>
        <v>13</v>
      </c>
      <c r="K344" s="19"/>
      <c r="L344" s="19">
        <v>1</v>
      </c>
      <c r="M344" s="19"/>
      <c r="N344" s="19">
        <v>4</v>
      </c>
      <c r="O344" s="18">
        <v>3</v>
      </c>
      <c r="P344" s="18">
        <v>2</v>
      </c>
      <c r="Q344" s="18">
        <v>2</v>
      </c>
      <c r="R344" s="18">
        <v>2</v>
      </c>
      <c r="S344" s="18">
        <v>1</v>
      </c>
      <c r="T344" s="18">
        <v>1</v>
      </c>
      <c r="U344" s="18">
        <v>1</v>
      </c>
      <c r="V344" s="18">
        <v>1</v>
      </c>
      <c r="BW344" s="18">
        <f>SUM(O344:BV344)*N344</f>
        <v>52</v>
      </c>
      <c r="BX344" s="18">
        <f>COUNT(O344:BV344)</f>
        <v>8</v>
      </c>
    </row>
    <row r="345" spans="1:76" s="18" customFormat="1">
      <c r="A345" s="18">
        <v>344</v>
      </c>
      <c r="B345" s="18" t="s">
        <v>45</v>
      </c>
      <c r="C345" s="18" t="s">
        <v>53</v>
      </c>
      <c r="D345" s="18" t="s">
        <v>33</v>
      </c>
      <c r="E345" s="18" t="s">
        <v>16</v>
      </c>
      <c r="F345" s="18" t="s">
        <v>34</v>
      </c>
      <c r="G345" s="19"/>
      <c r="H345" s="19">
        <f t="shared" si="222"/>
        <v>12</v>
      </c>
      <c r="I345" s="19" t="str">
        <f t="shared" si="238"/>
        <v/>
      </c>
      <c r="J345" s="19">
        <f t="shared" si="224"/>
        <v>16</v>
      </c>
      <c r="K345" s="19">
        <f t="shared" ref="K345:K346" si="239">J345-J344</f>
        <v>3</v>
      </c>
      <c r="L345" s="19">
        <v>1</v>
      </c>
      <c r="M345" s="19"/>
      <c r="N345" s="19">
        <v>4</v>
      </c>
      <c r="O345" s="20">
        <v>3</v>
      </c>
      <c r="P345" s="20">
        <v>2</v>
      </c>
      <c r="Q345" s="20">
        <v>2</v>
      </c>
      <c r="R345" s="20">
        <v>1</v>
      </c>
      <c r="S345" s="20">
        <v>1</v>
      </c>
      <c r="T345" s="20">
        <v>1</v>
      </c>
      <c r="U345" s="20">
        <v>1</v>
      </c>
      <c r="V345" s="20">
        <v>1</v>
      </c>
      <c r="W345" s="20">
        <v>1</v>
      </c>
      <c r="X345" s="20">
        <v>1</v>
      </c>
      <c r="Y345" s="20">
        <v>1</v>
      </c>
      <c r="Z345" s="20">
        <v>1</v>
      </c>
    </row>
    <row r="346" spans="1:76" s="18" customFormat="1">
      <c r="A346" s="18">
        <v>345</v>
      </c>
      <c r="B346" s="8" t="s">
        <v>64</v>
      </c>
      <c r="C346" s="8" t="s">
        <v>53</v>
      </c>
      <c r="D346" s="8" t="s">
        <v>33</v>
      </c>
      <c r="E346" s="8" t="s">
        <v>16</v>
      </c>
      <c r="F346" s="8" t="s">
        <v>34</v>
      </c>
      <c r="G346" s="9"/>
      <c r="H346" s="9">
        <f t="shared" si="222"/>
        <v>8</v>
      </c>
      <c r="I346" s="9"/>
      <c r="J346" s="9">
        <f>SUMIF(O346:BV346,"&lt;&gt;")*L346*M346</f>
        <v>19</v>
      </c>
      <c r="K346" s="9">
        <f t="shared" si="239"/>
        <v>3</v>
      </c>
      <c r="L346" s="9">
        <v>1</v>
      </c>
      <c r="M346" s="9">
        <v>1</v>
      </c>
      <c r="N346" s="9">
        <v>4</v>
      </c>
      <c r="O346" s="8">
        <v>5</v>
      </c>
      <c r="P346" s="8">
        <v>4</v>
      </c>
      <c r="Q346" s="8">
        <v>3</v>
      </c>
      <c r="R346" s="10">
        <v>2</v>
      </c>
      <c r="S346" s="10">
        <v>2</v>
      </c>
      <c r="T346" s="10">
        <v>1</v>
      </c>
      <c r="U346" s="10">
        <v>1</v>
      </c>
      <c r="V346" s="10">
        <v>1</v>
      </c>
      <c r="W346" s="10"/>
      <c r="X346" s="10"/>
      <c r="Y346" s="10"/>
      <c r="Z346" s="10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</row>
    <row r="347" spans="1:76" s="18" customFormat="1">
      <c r="A347" s="18">
        <v>346</v>
      </c>
      <c r="B347" s="18" t="s">
        <v>43</v>
      </c>
      <c r="C347" s="18" t="s">
        <v>54</v>
      </c>
      <c r="D347" s="18" t="s">
        <v>33</v>
      </c>
      <c r="E347" s="18" t="s">
        <v>16</v>
      </c>
      <c r="F347" s="18" t="s">
        <v>34</v>
      </c>
      <c r="G347" s="19">
        <v>5</v>
      </c>
      <c r="H347" s="19">
        <f t="shared" si="222"/>
        <v>8</v>
      </c>
      <c r="I347" s="19">
        <f t="shared" ref="I347:I348" si="240">IF(AND(G347&lt;&gt;"",H347&lt;&gt;""),G347-H347,"")</f>
        <v>-3</v>
      </c>
      <c r="J347" s="19">
        <f t="shared" si="224"/>
        <v>13</v>
      </c>
      <c r="K347" s="19"/>
      <c r="L347" s="19">
        <v>4</v>
      </c>
      <c r="M347" s="19"/>
      <c r="N347" s="19">
        <v>4</v>
      </c>
      <c r="O347" s="18">
        <v>3</v>
      </c>
      <c r="P347" s="18">
        <v>2</v>
      </c>
      <c r="Q347" s="18">
        <v>2</v>
      </c>
      <c r="R347" s="18">
        <v>2</v>
      </c>
      <c r="S347" s="21">
        <v>1</v>
      </c>
      <c r="T347" s="22">
        <v>1</v>
      </c>
      <c r="U347" s="22">
        <v>1</v>
      </c>
      <c r="V347" s="22">
        <v>1</v>
      </c>
      <c r="BW347" s="18">
        <f>SUM(O347:BV347)*N347</f>
        <v>52</v>
      </c>
      <c r="BX347" s="18">
        <f>COUNT(O347:BV347)</f>
        <v>8</v>
      </c>
    </row>
    <row r="348" spans="1:76" s="18" customFormat="1">
      <c r="A348" s="18">
        <v>347</v>
      </c>
      <c r="B348" s="18" t="s">
        <v>45</v>
      </c>
      <c r="C348" s="18" t="s">
        <v>54</v>
      </c>
      <c r="D348" s="18" t="s">
        <v>33</v>
      </c>
      <c r="E348" s="18" t="s">
        <v>16</v>
      </c>
      <c r="F348" s="18" t="s">
        <v>34</v>
      </c>
      <c r="G348" s="19"/>
      <c r="H348" s="19">
        <f t="shared" si="222"/>
        <v>6</v>
      </c>
      <c r="I348" s="19" t="str">
        <f t="shared" si="240"/>
        <v/>
      </c>
      <c r="J348" s="19">
        <f t="shared" si="224"/>
        <v>10</v>
      </c>
      <c r="K348" s="19">
        <f t="shared" ref="K348:K349" si="241">J348-J347</f>
        <v>-3</v>
      </c>
      <c r="L348" s="19">
        <v>4</v>
      </c>
      <c r="M348" s="19"/>
      <c r="N348" s="19">
        <v>4</v>
      </c>
      <c r="O348" s="20">
        <v>3</v>
      </c>
      <c r="P348" s="20">
        <v>2</v>
      </c>
      <c r="Q348" s="20">
        <v>2</v>
      </c>
      <c r="R348" s="20">
        <v>1</v>
      </c>
      <c r="S348" s="20">
        <v>1</v>
      </c>
      <c r="T348" s="20">
        <v>1</v>
      </c>
      <c r="U348" s="20"/>
      <c r="V348" s="20"/>
    </row>
    <row r="349" spans="1:76" s="18" customFormat="1">
      <c r="A349" s="18">
        <v>348</v>
      </c>
      <c r="B349" s="8" t="s">
        <v>64</v>
      </c>
      <c r="C349" s="8" t="s">
        <v>54</v>
      </c>
      <c r="D349" s="8" t="s">
        <v>33</v>
      </c>
      <c r="E349" s="8" t="s">
        <v>16</v>
      </c>
      <c r="F349" s="8" t="s">
        <v>34</v>
      </c>
      <c r="G349" s="9"/>
      <c r="H349" s="9">
        <f t="shared" si="222"/>
        <v>6</v>
      </c>
      <c r="I349" s="9"/>
      <c r="J349" s="9">
        <f>SUMIF(O349:BV349,"&lt;&gt;")*L349*M349</f>
        <v>16</v>
      </c>
      <c r="K349" s="9">
        <f t="shared" si="241"/>
        <v>6</v>
      </c>
      <c r="L349" s="9">
        <v>4</v>
      </c>
      <c r="M349" s="9">
        <v>0.25</v>
      </c>
      <c r="N349" s="9">
        <v>4</v>
      </c>
      <c r="O349" s="8">
        <v>5</v>
      </c>
      <c r="P349" s="8">
        <v>4</v>
      </c>
      <c r="Q349" s="8">
        <v>3</v>
      </c>
      <c r="R349" s="10">
        <v>2</v>
      </c>
      <c r="S349" s="10">
        <v>1</v>
      </c>
      <c r="T349" s="10">
        <v>1</v>
      </c>
      <c r="U349" s="10"/>
      <c r="V349" s="10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</row>
    <row r="350" spans="1:76" s="18" customFormat="1">
      <c r="A350" s="18">
        <v>349</v>
      </c>
      <c r="B350" s="18" t="s">
        <v>43</v>
      </c>
      <c r="C350" s="18" t="s">
        <v>44</v>
      </c>
      <c r="D350" s="18" t="s">
        <v>36</v>
      </c>
      <c r="E350" s="18" t="s">
        <v>16</v>
      </c>
      <c r="F350" s="18" t="s">
        <v>34</v>
      </c>
      <c r="G350" s="19">
        <v>36</v>
      </c>
      <c r="H350" s="19">
        <f t="shared" si="222"/>
        <v>8</v>
      </c>
      <c r="I350" s="19">
        <f t="shared" ref="I350:I351" si="242">IF(AND(G350&lt;&gt;"",H350&lt;&gt;""),G350-H350,"")</f>
        <v>28</v>
      </c>
      <c r="J350" s="19">
        <f t="shared" si="224"/>
        <v>13</v>
      </c>
      <c r="K350" s="19"/>
      <c r="L350" s="19">
        <v>1</v>
      </c>
      <c r="M350" s="19"/>
      <c r="N350" s="19">
        <v>4</v>
      </c>
      <c r="O350" s="18">
        <v>3</v>
      </c>
      <c r="P350" s="18">
        <v>2</v>
      </c>
      <c r="Q350" s="18">
        <v>2</v>
      </c>
      <c r="R350" s="18">
        <v>2</v>
      </c>
      <c r="S350" s="18">
        <v>1</v>
      </c>
      <c r="T350" s="18">
        <v>1</v>
      </c>
      <c r="U350" s="18">
        <v>1</v>
      </c>
      <c r="V350" s="18">
        <v>1</v>
      </c>
      <c r="BW350" s="18">
        <f>SUM(O350:BV350)*N350</f>
        <v>52</v>
      </c>
      <c r="BX350" s="18">
        <f>COUNT(O350:BV350)</f>
        <v>8</v>
      </c>
    </row>
    <row r="351" spans="1:76" s="18" customFormat="1">
      <c r="A351" s="18">
        <v>350</v>
      </c>
      <c r="B351" s="18" t="s">
        <v>45</v>
      </c>
      <c r="C351" s="18" t="s">
        <v>44</v>
      </c>
      <c r="D351" s="18" t="s">
        <v>36</v>
      </c>
      <c r="E351" s="18" t="s">
        <v>16</v>
      </c>
      <c r="F351" s="18" t="s">
        <v>34</v>
      </c>
      <c r="G351" s="19"/>
      <c r="H351" s="19">
        <f t="shared" si="222"/>
        <v>12</v>
      </c>
      <c r="I351" s="19" t="str">
        <f t="shared" si="242"/>
        <v/>
      </c>
      <c r="J351" s="19">
        <f t="shared" si="224"/>
        <v>16</v>
      </c>
      <c r="K351" s="19">
        <f t="shared" ref="K351:K352" si="243">J351-J350</f>
        <v>3</v>
      </c>
      <c r="L351" s="19">
        <v>1</v>
      </c>
      <c r="M351" s="19"/>
      <c r="N351" s="19">
        <v>4</v>
      </c>
      <c r="O351" s="20">
        <v>3</v>
      </c>
      <c r="P351" s="20">
        <v>2</v>
      </c>
      <c r="Q351" s="20">
        <v>2</v>
      </c>
      <c r="R351" s="20">
        <v>1</v>
      </c>
      <c r="S351" s="20">
        <v>1</v>
      </c>
      <c r="T351" s="20">
        <v>1</v>
      </c>
      <c r="U351" s="20">
        <v>1</v>
      </c>
      <c r="V351" s="20">
        <v>1</v>
      </c>
      <c r="W351" s="20">
        <v>1</v>
      </c>
      <c r="X351" s="20">
        <v>1</v>
      </c>
      <c r="Y351" s="20">
        <v>1</v>
      </c>
      <c r="Z351" s="20">
        <v>1</v>
      </c>
    </row>
    <row r="352" spans="1:76" s="18" customFormat="1">
      <c r="A352" s="18">
        <v>351</v>
      </c>
      <c r="B352" s="8" t="s">
        <v>64</v>
      </c>
      <c r="C352" s="8" t="s">
        <v>44</v>
      </c>
      <c r="D352" s="8" t="s">
        <v>36</v>
      </c>
      <c r="E352" s="8" t="s">
        <v>16</v>
      </c>
      <c r="F352" s="8" t="s">
        <v>34</v>
      </c>
      <c r="G352" s="9"/>
      <c r="H352" s="9">
        <f t="shared" si="222"/>
        <v>8</v>
      </c>
      <c r="I352" s="9"/>
      <c r="J352" s="9">
        <f>SUMIF(O352:BV352,"&lt;&gt;")*L352*M352</f>
        <v>19</v>
      </c>
      <c r="K352" s="9">
        <f t="shared" si="243"/>
        <v>3</v>
      </c>
      <c r="L352" s="9">
        <v>1</v>
      </c>
      <c r="M352" s="9">
        <v>1</v>
      </c>
      <c r="N352" s="9">
        <v>4</v>
      </c>
      <c r="O352" s="8">
        <v>5</v>
      </c>
      <c r="P352" s="8">
        <v>4</v>
      </c>
      <c r="Q352" s="8">
        <v>3</v>
      </c>
      <c r="R352" s="10">
        <v>2</v>
      </c>
      <c r="S352" s="10">
        <v>2</v>
      </c>
      <c r="T352" s="10">
        <v>1</v>
      </c>
      <c r="U352" s="10">
        <v>1</v>
      </c>
      <c r="V352" s="10">
        <v>1</v>
      </c>
      <c r="W352" s="10"/>
      <c r="X352" s="10"/>
      <c r="Y352" s="10"/>
      <c r="Z352" s="10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</row>
    <row r="353" spans="1:76" s="18" customFormat="1">
      <c r="A353" s="18">
        <v>352</v>
      </c>
      <c r="B353" s="18" t="s">
        <v>43</v>
      </c>
      <c r="C353" s="18" t="s">
        <v>52</v>
      </c>
      <c r="D353" s="18" t="s">
        <v>36</v>
      </c>
      <c r="E353" s="18" t="s">
        <v>16</v>
      </c>
      <c r="F353" s="18" t="s">
        <v>34</v>
      </c>
      <c r="G353" s="19">
        <v>36</v>
      </c>
      <c r="H353" s="19">
        <f t="shared" si="222"/>
        <v>8</v>
      </c>
      <c r="I353" s="19">
        <f t="shared" ref="I353:I354" si="244">IF(AND(G353&lt;&gt;"",H353&lt;&gt;""),G353-H353,"")</f>
        <v>28</v>
      </c>
      <c r="J353" s="19">
        <f t="shared" si="224"/>
        <v>13</v>
      </c>
      <c r="K353" s="19"/>
      <c r="L353" s="19">
        <v>1</v>
      </c>
      <c r="M353" s="19"/>
      <c r="N353" s="19">
        <v>4</v>
      </c>
      <c r="O353" s="18">
        <v>3</v>
      </c>
      <c r="P353" s="18">
        <v>2</v>
      </c>
      <c r="Q353" s="18">
        <v>2</v>
      </c>
      <c r="R353" s="18">
        <v>2</v>
      </c>
      <c r="S353" s="18">
        <v>1</v>
      </c>
      <c r="T353" s="18">
        <v>1</v>
      </c>
      <c r="U353" s="18">
        <v>1</v>
      </c>
      <c r="V353" s="18">
        <v>1</v>
      </c>
      <c r="BW353" s="18">
        <f>SUM(O353:BV353)*N353</f>
        <v>52</v>
      </c>
      <c r="BX353" s="18">
        <f>COUNT(O353:BV353)</f>
        <v>8</v>
      </c>
    </row>
    <row r="354" spans="1:76" s="18" customFormat="1">
      <c r="A354" s="18">
        <v>353</v>
      </c>
      <c r="B354" s="18" t="s">
        <v>45</v>
      </c>
      <c r="C354" s="18" t="s">
        <v>52</v>
      </c>
      <c r="D354" s="18" t="s">
        <v>36</v>
      </c>
      <c r="E354" s="18" t="s">
        <v>16</v>
      </c>
      <c r="F354" s="18" t="s">
        <v>34</v>
      </c>
      <c r="G354" s="19"/>
      <c r="H354" s="19">
        <f t="shared" si="222"/>
        <v>12</v>
      </c>
      <c r="I354" s="19" t="str">
        <f t="shared" si="244"/>
        <v/>
      </c>
      <c r="J354" s="19">
        <f t="shared" si="224"/>
        <v>16</v>
      </c>
      <c r="K354" s="19">
        <f t="shared" ref="K354:K355" si="245">J354-J353</f>
        <v>3</v>
      </c>
      <c r="L354" s="19">
        <v>1</v>
      </c>
      <c r="M354" s="19"/>
      <c r="N354" s="19">
        <v>4</v>
      </c>
      <c r="O354" s="20">
        <v>3</v>
      </c>
      <c r="P354" s="20">
        <v>2</v>
      </c>
      <c r="Q354" s="20">
        <v>2</v>
      </c>
      <c r="R354" s="20">
        <v>1</v>
      </c>
      <c r="S354" s="20">
        <v>1</v>
      </c>
      <c r="T354" s="20">
        <v>1</v>
      </c>
      <c r="U354" s="20">
        <v>1</v>
      </c>
      <c r="V354" s="20">
        <v>1</v>
      </c>
      <c r="W354" s="20">
        <v>1</v>
      </c>
      <c r="X354" s="20">
        <v>1</v>
      </c>
      <c r="Y354" s="20">
        <v>1</v>
      </c>
      <c r="Z354" s="20">
        <v>1</v>
      </c>
    </row>
    <row r="355" spans="1:76" s="18" customFormat="1">
      <c r="A355" s="18">
        <v>354</v>
      </c>
      <c r="B355" s="8" t="s">
        <v>64</v>
      </c>
      <c r="C355" s="8" t="s">
        <v>52</v>
      </c>
      <c r="D355" s="8" t="s">
        <v>36</v>
      </c>
      <c r="E355" s="8" t="s">
        <v>16</v>
      </c>
      <c r="F355" s="8" t="s">
        <v>34</v>
      </c>
      <c r="G355" s="9"/>
      <c r="H355" s="9">
        <f t="shared" si="222"/>
        <v>8</v>
      </c>
      <c r="I355" s="9"/>
      <c r="J355" s="9">
        <f>SUMIF(O355:BV355,"&lt;&gt;")*L355*M355</f>
        <v>19</v>
      </c>
      <c r="K355" s="9">
        <f t="shared" si="245"/>
        <v>3</v>
      </c>
      <c r="L355" s="9">
        <v>1</v>
      </c>
      <c r="M355" s="9">
        <v>1</v>
      </c>
      <c r="N355" s="9">
        <v>4</v>
      </c>
      <c r="O355" s="8">
        <v>5</v>
      </c>
      <c r="P355" s="8">
        <v>4</v>
      </c>
      <c r="Q355" s="8">
        <v>3</v>
      </c>
      <c r="R355" s="10">
        <v>2</v>
      </c>
      <c r="S355" s="10">
        <v>2</v>
      </c>
      <c r="T355" s="10">
        <v>1</v>
      </c>
      <c r="U355" s="10">
        <v>1</v>
      </c>
      <c r="V355" s="10">
        <v>1</v>
      </c>
      <c r="W355" s="10"/>
      <c r="X355" s="10"/>
      <c r="Y355" s="10"/>
      <c r="Z355" s="10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</row>
    <row r="356" spans="1:76" s="18" customFormat="1">
      <c r="A356" s="18">
        <v>355</v>
      </c>
      <c r="B356" s="18" t="s">
        <v>43</v>
      </c>
      <c r="C356" s="18" t="s">
        <v>53</v>
      </c>
      <c r="D356" s="18" t="s">
        <v>36</v>
      </c>
      <c r="E356" s="18" t="s">
        <v>16</v>
      </c>
      <c r="F356" s="18" t="s">
        <v>34</v>
      </c>
      <c r="G356" s="19">
        <v>31</v>
      </c>
      <c r="H356" s="19">
        <f t="shared" si="222"/>
        <v>8</v>
      </c>
      <c r="I356" s="19">
        <f t="shared" ref="I356:I357" si="246">IF(AND(G356&lt;&gt;"",H356&lt;&gt;""),G356-H356,"")</f>
        <v>23</v>
      </c>
      <c r="J356" s="19">
        <f t="shared" si="224"/>
        <v>13</v>
      </c>
      <c r="K356" s="19"/>
      <c r="L356" s="19">
        <v>1</v>
      </c>
      <c r="M356" s="19"/>
      <c r="N356" s="19">
        <v>4</v>
      </c>
      <c r="O356" s="18">
        <v>3</v>
      </c>
      <c r="P356" s="18">
        <v>2</v>
      </c>
      <c r="Q356" s="18">
        <v>2</v>
      </c>
      <c r="R356" s="18">
        <v>2</v>
      </c>
      <c r="S356" s="18">
        <v>1</v>
      </c>
      <c r="T356" s="18">
        <v>1</v>
      </c>
      <c r="U356" s="18">
        <v>1</v>
      </c>
      <c r="V356" s="18">
        <v>1</v>
      </c>
      <c r="BW356" s="18">
        <f>SUM(O356:BV356)*N356</f>
        <v>52</v>
      </c>
      <c r="BX356" s="18">
        <f>COUNT(O356:BV356)</f>
        <v>8</v>
      </c>
    </row>
    <row r="357" spans="1:76" s="18" customFormat="1">
      <c r="A357" s="18">
        <v>356</v>
      </c>
      <c r="B357" s="18" t="s">
        <v>45</v>
      </c>
      <c r="C357" s="18" t="s">
        <v>53</v>
      </c>
      <c r="D357" s="18" t="s">
        <v>36</v>
      </c>
      <c r="E357" s="18" t="s">
        <v>16</v>
      </c>
      <c r="F357" s="18" t="s">
        <v>34</v>
      </c>
      <c r="G357" s="19"/>
      <c r="H357" s="19">
        <f t="shared" si="222"/>
        <v>12</v>
      </c>
      <c r="I357" s="19" t="str">
        <f t="shared" si="246"/>
        <v/>
      </c>
      <c r="J357" s="19">
        <f t="shared" si="224"/>
        <v>16</v>
      </c>
      <c r="K357" s="19">
        <f t="shared" ref="K357:K358" si="247">J357-J356</f>
        <v>3</v>
      </c>
      <c r="L357" s="19">
        <v>1</v>
      </c>
      <c r="M357" s="19"/>
      <c r="N357" s="19">
        <v>4</v>
      </c>
      <c r="O357" s="20">
        <v>3</v>
      </c>
      <c r="P357" s="20">
        <v>2</v>
      </c>
      <c r="Q357" s="20">
        <v>2</v>
      </c>
      <c r="R357" s="20">
        <v>1</v>
      </c>
      <c r="S357" s="20">
        <v>1</v>
      </c>
      <c r="T357" s="20">
        <v>1</v>
      </c>
      <c r="U357" s="20">
        <v>1</v>
      </c>
      <c r="V357" s="20">
        <v>1</v>
      </c>
      <c r="W357" s="18">
        <v>1</v>
      </c>
      <c r="X357" s="18">
        <v>1</v>
      </c>
      <c r="Y357" s="18">
        <v>1</v>
      </c>
      <c r="Z357" s="18">
        <v>1</v>
      </c>
    </row>
    <row r="358" spans="1:76" s="18" customFormat="1">
      <c r="A358" s="18">
        <v>357</v>
      </c>
      <c r="B358" s="8" t="s">
        <v>64</v>
      </c>
      <c r="C358" s="8" t="s">
        <v>53</v>
      </c>
      <c r="D358" s="8" t="s">
        <v>36</v>
      </c>
      <c r="E358" s="8" t="s">
        <v>16</v>
      </c>
      <c r="F358" s="8" t="s">
        <v>34</v>
      </c>
      <c r="G358" s="9"/>
      <c r="H358" s="9">
        <f t="shared" si="222"/>
        <v>8</v>
      </c>
      <c r="I358" s="9"/>
      <c r="J358" s="9">
        <f>SUMIF(O358:BV358,"&lt;&gt;")*L358*M358</f>
        <v>19</v>
      </c>
      <c r="K358" s="9">
        <f t="shared" si="247"/>
        <v>3</v>
      </c>
      <c r="L358" s="9">
        <v>1</v>
      </c>
      <c r="M358" s="9">
        <v>1</v>
      </c>
      <c r="N358" s="9">
        <v>4</v>
      </c>
      <c r="O358" s="8">
        <v>5</v>
      </c>
      <c r="P358" s="8">
        <v>4</v>
      </c>
      <c r="Q358" s="8">
        <v>3</v>
      </c>
      <c r="R358" s="10">
        <v>2</v>
      </c>
      <c r="S358" s="10">
        <v>2</v>
      </c>
      <c r="T358" s="10">
        <v>1</v>
      </c>
      <c r="U358" s="10">
        <v>1</v>
      </c>
      <c r="V358" s="10">
        <v>1</v>
      </c>
      <c r="W358" s="10"/>
      <c r="X358" s="10"/>
      <c r="Y358" s="10"/>
      <c r="Z358" s="10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</row>
    <row r="359" spans="1:76" s="18" customFormat="1">
      <c r="A359" s="18">
        <v>358</v>
      </c>
      <c r="B359" s="18" t="s">
        <v>43</v>
      </c>
      <c r="C359" s="18" t="s">
        <v>54</v>
      </c>
      <c r="D359" s="18" t="s">
        <v>36</v>
      </c>
      <c r="E359" s="18" t="s">
        <v>16</v>
      </c>
      <c r="F359" s="18" t="s">
        <v>34</v>
      </c>
      <c r="G359" s="19">
        <v>6</v>
      </c>
      <c r="H359" s="19">
        <f t="shared" si="222"/>
        <v>8</v>
      </c>
      <c r="I359" s="19">
        <f t="shared" ref="I359:I360" si="248">IF(AND(G359&lt;&gt;"",H359&lt;&gt;""),G359-H359,"")</f>
        <v>-2</v>
      </c>
      <c r="J359" s="19">
        <f t="shared" si="224"/>
        <v>13</v>
      </c>
      <c r="K359" s="19"/>
      <c r="L359" s="19">
        <v>4</v>
      </c>
      <c r="M359" s="19"/>
      <c r="N359" s="19">
        <v>4</v>
      </c>
      <c r="O359" s="18">
        <v>3</v>
      </c>
      <c r="P359" s="18">
        <v>2</v>
      </c>
      <c r="Q359" s="18">
        <v>2</v>
      </c>
      <c r="R359" s="18">
        <v>2</v>
      </c>
      <c r="S359" s="18">
        <v>1</v>
      </c>
      <c r="T359" s="21">
        <v>1</v>
      </c>
      <c r="U359" s="22">
        <v>1</v>
      </c>
      <c r="V359" s="22">
        <v>1</v>
      </c>
      <c r="BW359" s="18">
        <f>SUM(O359:BV359)*N359</f>
        <v>52</v>
      </c>
      <c r="BX359" s="18">
        <f>COUNT(O359:BV359)</f>
        <v>8</v>
      </c>
    </row>
    <row r="360" spans="1:76" s="18" customFormat="1">
      <c r="A360" s="18">
        <v>359</v>
      </c>
      <c r="B360" s="18" t="s">
        <v>45</v>
      </c>
      <c r="C360" s="18" t="s">
        <v>54</v>
      </c>
      <c r="D360" s="18" t="s">
        <v>36</v>
      </c>
      <c r="E360" s="18" t="s">
        <v>16</v>
      </c>
      <c r="F360" s="18" t="s">
        <v>34</v>
      </c>
      <c r="G360" s="19"/>
      <c r="H360" s="19">
        <f t="shared" si="222"/>
        <v>6</v>
      </c>
      <c r="I360" s="19" t="str">
        <f t="shared" si="248"/>
        <v/>
      </c>
      <c r="J360" s="19">
        <f t="shared" si="224"/>
        <v>10</v>
      </c>
      <c r="K360" s="19">
        <f t="shared" ref="K360:K361" si="249">J360-J359</f>
        <v>-3</v>
      </c>
      <c r="L360" s="19">
        <v>4</v>
      </c>
      <c r="M360" s="19"/>
      <c r="N360" s="19">
        <v>4</v>
      </c>
      <c r="O360" s="20">
        <v>3</v>
      </c>
      <c r="P360" s="20">
        <v>2</v>
      </c>
      <c r="Q360" s="20">
        <v>2</v>
      </c>
      <c r="R360" s="20">
        <v>1</v>
      </c>
      <c r="S360" s="20">
        <v>1</v>
      </c>
      <c r="T360" s="20">
        <v>1</v>
      </c>
      <c r="U360" s="20"/>
      <c r="V360" s="20"/>
    </row>
    <row r="361" spans="1:76" s="18" customFormat="1">
      <c r="A361" s="18">
        <v>360</v>
      </c>
      <c r="B361" s="8" t="s">
        <v>64</v>
      </c>
      <c r="C361" s="8" t="s">
        <v>54</v>
      </c>
      <c r="D361" s="8" t="s">
        <v>36</v>
      </c>
      <c r="E361" s="8" t="s">
        <v>16</v>
      </c>
      <c r="F361" s="8" t="s">
        <v>34</v>
      </c>
      <c r="G361" s="9"/>
      <c r="H361" s="9">
        <f t="shared" si="222"/>
        <v>6</v>
      </c>
      <c r="I361" s="9"/>
      <c r="J361" s="9">
        <f>SUMIF(O361:BV361,"&lt;&gt;")*L361*M361</f>
        <v>16</v>
      </c>
      <c r="K361" s="9">
        <f t="shared" si="249"/>
        <v>6</v>
      </c>
      <c r="L361" s="9">
        <v>4</v>
      </c>
      <c r="M361" s="9">
        <v>0.25</v>
      </c>
      <c r="N361" s="9">
        <v>4</v>
      </c>
      <c r="O361" s="8">
        <v>5</v>
      </c>
      <c r="P361" s="8">
        <v>4</v>
      </c>
      <c r="Q361" s="8">
        <v>3</v>
      </c>
      <c r="R361" s="10">
        <v>2</v>
      </c>
      <c r="S361" s="10">
        <v>1</v>
      </c>
      <c r="T361" s="10">
        <v>1</v>
      </c>
      <c r="U361" s="10"/>
      <c r="V361" s="10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</row>
    <row r="362" spans="1:76" s="18" customFormat="1">
      <c r="A362" s="18">
        <v>361</v>
      </c>
      <c r="B362" s="18" t="s">
        <v>43</v>
      </c>
      <c r="C362" s="18" t="s">
        <v>44</v>
      </c>
      <c r="D362" s="18" t="s">
        <v>37</v>
      </c>
      <c r="E362" s="18" t="s">
        <v>16</v>
      </c>
      <c r="F362" s="18" t="s">
        <v>34</v>
      </c>
      <c r="G362" s="19">
        <v>20</v>
      </c>
      <c r="H362" s="19">
        <f t="shared" si="222"/>
        <v>8</v>
      </c>
      <c r="I362" s="19">
        <f t="shared" ref="I362:I363" si="250">IF(AND(G362&lt;&gt;"",H362&lt;&gt;""),G362-H362,"")</f>
        <v>12</v>
      </c>
      <c r="J362" s="19">
        <f t="shared" si="224"/>
        <v>13</v>
      </c>
      <c r="K362" s="19"/>
      <c r="L362" s="19">
        <v>1</v>
      </c>
      <c r="M362" s="19"/>
      <c r="N362" s="19">
        <v>4</v>
      </c>
      <c r="O362" s="18">
        <v>3</v>
      </c>
      <c r="P362" s="18">
        <v>2</v>
      </c>
      <c r="Q362" s="18">
        <v>2</v>
      </c>
      <c r="R362" s="18">
        <v>2</v>
      </c>
      <c r="S362" s="18">
        <v>1</v>
      </c>
      <c r="T362" s="18">
        <v>1</v>
      </c>
      <c r="U362" s="18">
        <v>1</v>
      </c>
      <c r="V362" s="18">
        <v>1</v>
      </c>
      <c r="BW362" s="18">
        <f>SUM(O362:BV362)*N362</f>
        <v>52</v>
      </c>
      <c r="BX362" s="18">
        <f>COUNT(O362:BV362)</f>
        <v>8</v>
      </c>
    </row>
    <row r="363" spans="1:76" s="18" customFormat="1">
      <c r="A363" s="18">
        <v>362</v>
      </c>
      <c r="B363" s="18" t="s">
        <v>45</v>
      </c>
      <c r="C363" s="18" t="s">
        <v>44</v>
      </c>
      <c r="D363" s="18" t="s">
        <v>37</v>
      </c>
      <c r="E363" s="18" t="s">
        <v>16</v>
      </c>
      <c r="F363" s="18" t="s">
        <v>34</v>
      </c>
      <c r="G363" s="19"/>
      <c r="H363" s="19">
        <f t="shared" si="222"/>
        <v>12</v>
      </c>
      <c r="I363" s="19" t="str">
        <f t="shared" si="250"/>
        <v/>
      </c>
      <c r="J363" s="19">
        <f t="shared" si="224"/>
        <v>16</v>
      </c>
      <c r="K363" s="19">
        <f t="shared" ref="K363:K364" si="251">J363-J362</f>
        <v>3</v>
      </c>
      <c r="L363" s="19">
        <v>1</v>
      </c>
      <c r="M363" s="19"/>
      <c r="N363" s="19">
        <v>4</v>
      </c>
      <c r="O363" s="20">
        <v>3</v>
      </c>
      <c r="P363" s="20">
        <v>2</v>
      </c>
      <c r="Q363" s="20">
        <v>2</v>
      </c>
      <c r="R363" s="20">
        <v>1</v>
      </c>
      <c r="S363" s="20">
        <v>1</v>
      </c>
      <c r="T363" s="20">
        <v>1</v>
      </c>
      <c r="U363" s="20">
        <v>1</v>
      </c>
      <c r="V363" s="20">
        <v>1</v>
      </c>
      <c r="W363" s="20">
        <v>1</v>
      </c>
      <c r="X363" s="20">
        <v>1</v>
      </c>
      <c r="Y363" s="20">
        <v>1</v>
      </c>
      <c r="Z363" s="20">
        <v>1</v>
      </c>
    </row>
    <row r="364" spans="1:76" s="18" customFormat="1">
      <c r="A364" s="18">
        <v>363</v>
      </c>
      <c r="B364" s="8" t="s">
        <v>64</v>
      </c>
      <c r="C364" s="8" t="s">
        <v>44</v>
      </c>
      <c r="D364" s="8" t="s">
        <v>37</v>
      </c>
      <c r="E364" s="8" t="s">
        <v>16</v>
      </c>
      <c r="F364" s="8" t="s">
        <v>34</v>
      </c>
      <c r="G364" s="9"/>
      <c r="H364" s="9">
        <f t="shared" si="222"/>
        <v>8</v>
      </c>
      <c r="I364" s="9"/>
      <c r="J364" s="9">
        <f>SUMIF(O364:BV364,"&lt;&gt;")*L364*M364</f>
        <v>19</v>
      </c>
      <c r="K364" s="9">
        <f t="shared" si="251"/>
        <v>3</v>
      </c>
      <c r="L364" s="9">
        <v>1</v>
      </c>
      <c r="M364" s="9">
        <v>1</v>
      </c>
      <c r="N364" s="9">
        <v>4</v>
      </c>
      <c r="O364" s="8">
        <v>5</v>
      </c>
      <c r="P364" s="8">
        <v>4</v>
      </c>
      <c r="Q364" s="8">
        <v>3</v>
      </c>
      <c r="R364" s="10">
        <v>2</v>
      </c>
      <c r="S364" s="10">
        <v>2</v>
      </c>
      <c r="T364" s="10">
        <v>1</v>
      </c>
      <c r="U364" s="10">
        <v>1</v>
      </c>
      <c r="V364" s="10">
        <v>1</v>
      </c>
      <c r="W364" s="10"/>
      <c r="X364" s="10"/>
      <c r="Y364" s="10"/>
      <c r="Z364" s="10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</row>
    <row r="365" spans="1:76" s="18" customFormat="1">
      <c r="A365" s="18">
        <v>364</v>
      </c>
      <c r="B365" s="18" t="s">
        <v>43</v>
      </c>
      <c r="C365" s="18" t="s">
        <v>52</v>
      </c>
      <c r="D365" s="18" t="s">
        <v>37</v>
      </c>
      <c r="E365" s="18" t="s">
        <v>16</v>
      </c>
      <c r="F365" s="18" t="s">
        <v>34</v>
      </c>
      <c r="G365" s="19">
        <v>22</v>
      </c>
      <c r="H365" s="19">
        <f t="shared" si="222"/>
        <v>8</v>
      </c>
      <c r="I365" s="19">
        <f t="shared" ref="I365:I366" si="252">IF(AND(G365&lt;&gt;"",H365&lt;&gt;""),G365-H365,"")</f>
        <v>14</v>
      </c>
      <c r="J365" s="19">
        <f t="shared" si="224"/>
        <v>13</v>
      </c>
      <c r="K365" s="19"/>
      <c r="L365" s="19">
        <v>1</v>
      </c>
      <c r="M365" s="19"/>
      <c r="N365" s="19">
        <v>4</v>
      </c>
      <c r="O365" s="18">
        <v>3</v>
      </c>
      <c r="P365" s="18">
        <v>2</v>
      </c>
      <c r="Q365" s="18">
        <v>2</v>
      </c>
      <c r="R365" s="18">
        <v>2</v>
      </c>
      <c r="S365" s="18">
        <v>1</v>
      </c>
      <c r="T365" s="18">
        <v>1</v>
      </c>
      <c r="U365" s="18">
        <v>1</v>
      </c>
      <c r="V365" s="18">
        <v>1</v>
      </c>
      <c r="BW365" s="18">
        <f>SUM(O365:BV365)*N365</f>
        <v>52</v>
      </c>
      <c r="BX365" s="18">
        <f>COUNT(O365:BV365)</f>
        <v>8</v>
      </c>
    </row>
    <row r="366" spans="1:76" s="18" customFormat="1">
      <c r="A366" s="18">
        <v>365</v>
      </c>
      <c r="B366" s="18" t="s">
        <v>45</v>
      </c>
      <c r="C366" s="18" t="s">
        <v>52</v>
      </c>
      <c r="D366" s="18" t="s">
        <v>37</v>
      </c>
      <c r="E366" s="18" t="s">
        <v>16</v>
      </c>
      <c r="F366" s="18" t="s">
        <v>34</v>
      </c>
      <c r="G366" s="19"/>
      <c r="H366" s="19">
        <f t="shared" si="222"/>
        <v>12</v>
      </c>
      <c r="I366" s="19" t="str">
        <f t="shared" si="252"/>
        <v/>
      </c>
      <c r="J366" s="19">
        <f t="shared" si="224"/>
        <v>16</v>
      </c>
      <c r="K366" s="19">
        <f t="shared" ref="K366:K367" si="253">J366-J365</f>
        <v>3</v>
      </c>
      <c r="L366" s="19">
        <v>1</v>
      </c>
      <c r="M366" s="19"/>
      <c r="N366" s="19">
        <v>4</v>
      </c>
      <c r="O366" s="20">
        <v>3</v>
      </c>
      <c r="P366" s="20">
        <v>2</v>
      </c>
      <c r="Q366" s="20">
        <v>2</v>
      </c>
      <c r="R366" s="20">
        <v>1</v>
      </c>
      <c r="S366" s="20">
        <v>1</v>
      </c>
      <c r="T366" s="20">
        <v>1</v>
      </c>
      <c r="U366" s="20">
        <v>1</v>
      </c>
      <c r="V366" s="20">
        <v>1</v>
      </c>
      <c r="W366" s="20">
        <v>1</v>
      </c>
      <c r="X366" s="20">
        <v>1</v>
      </c>
      <c r="Y366" s="20">
        <v>1</v>
      </c>
      <c r="Z366" s="20">
        <v>1</v>
      </c>
    </row>
    <row r="367" spans="1:76" s="18" customFormat="1">
      <c r="A367" s="18">
        <v>366</v>
      </c>
      <c r="B367" s="8" t="s">
        <v>64</v>
      </c>
      <c r="C367" s="8" t="s">
        <v>52</v>
      </c>
      <c r="D367" s="8" t="s">
        <v>37</v>
      </c>
      <c r="E367" s="8" t="s">
        <v>16</v>
      </c>
      <c r="F367" s="8" t="s">
        <v>34</v>
      </c>
      <c r="G367" s="9"/>
      <c r="H367" s="9">
        <f t="shared" si="222"/>
        <v>8</v>
      </c>
      <c r="I367" s="9"/>
      <c r="J367" s="9">
        <f>SUMIF(O367:BV367,"&lt;&gt;")*L367*M367</f>
        <v>19</v>
      </c>
      <c r="K367" s="9">
        <f t="shared" si="253"/>
        <v>3</v>
      </c>
      <c r="L367" s="9">
        <v>1</v>
      </c>
      <c r="M367" s="9">
        <v>1</v>
      </c>
      <c r="N367" s="9">
        <v>4</v>
      </c>
      <c r="O367" s="8">
        <v>5</v>
      </c>
      <c r="P367" s="8">
        <v>4</v>
      </c>
      <c r="Q367" s="8">
        <v>3</v>
      </c>
      <c r="R367" s="10">
        <v>2</v>
      </c>
      <c r="S367" s="10">
        <v>2</v>
      </c>
      <c r="T367" s="10">
        <v>1</v>
      </c>
      <c r="U367" s="10">
        <v>1</v>
      </c>
      <c r="V367" s="10">
        <v>1</v>
      </c>
      <c r="W367" s="10"/>
      <c r="X367" s="10"/>
      <c r="Y367" s="10"/>
      <c r="Z367" s="10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</row>
    <row r="368" spans="1:76" s="18" customFormat="1">
      <c r="A368" s="18">
        <v>367</v>
      </c>
      <c r="B368" s="18" t="s">
        <v>43</v>
      </c>
      <c r="C368" s="18" t="s">
        <v>53</v>
      </c>
      <c r="D368" s="18" t="s">
        <v>37</v>
      </c>
      <c r="E368" s="18" t="s">
        <v>16</v>
      </c>
      <c r="F368" s="18" t="s">
        <v>34</v>
      </c>
      <c r="G368" s="19">
        <v>16</v>
      </c>
      <c r="H368" s="19">
        <f t="shared" si="222"/>
        <v>8</v>
      </c>
      <c r="I368" s="19">
        <f t="shared" ref="I368:I369" si="254">IF(AND(G368&lt;&gt;"",H368&lt;&gt;""),G368-H368,"")</f>
        <v>8</v>
      </c>
      <c r="J368" s="19">
        <f t="shared" si="224"/>
        <v>13</v>
      </c>
      <c r="K368" s="19"/>
      <c r="L368" s="19">
        <v>1</v>
      </c>
      <c r="M368" s="19"/>
      <c r="N368" s="19">
        <v>4</v>
      </c>
      <c r="O368" s="18">
        <v>3</v>
      </c>
      <c r="P368" s="18">
        <v>2</v>
      </c>
      <c r="Q368" s="18">
        <v>2</v>
      </c>
      <c r="R368" s="18">
        <v>2</v>
      </c>
      <c r="S368" s="18">
        <v>1</v>
      </c>
      <c r="T368" s="18">
        <v>1</v>
      </c>
      <c r="U368" s="18">
        <v>1</v>
      </c>
      <c r="V368" s="18">
        <v>1</v>
      </c>
      <c r="BW368" s="18">
        <f>SUM(O368:BV368)*N368</f>
        <v>52</v>
      </c>
      <c r="BX368" s="18">
        <f>COUNT(O368:BV368)</f>
        <v>8</v>
      </c>
    </row>
    <row r="369" spans="1:76" s="18" customFormat="1">
      <c r="A369" s="18">
        <v>368</v>
      </c>
      <c r="B369" s="18" t="s">
        <v>45</v>
      </c>
      <c r="C369" s="18" t="s">
        <v>53</v>
      </c>
      <c r="D369" s="18" t="s">
        <v>37</v>
      </c>
      <c r="E369" s="18" t="s">
        <v>16</v>
      </c>
      <c r="F369" s="18" t="s">
        <v>34</v>
      </c>
      <c r="G369" s="19"/>
      <c r="H369" s="19">
        <f t="shared" si="222"/>
        <v>12</v>
      </c>
      <c r="I369" s="19" t="str">
        <f t="shared" si="254"/>
        <v/>
      </c>
      <c r="J369" s="19">
        <f t="shared" si="224"/>
        <v>16</v>
      </c>
      <c r="K369" s="19">
        <f t="shared" ref="K369:K370" si="255">J369-J368</f>
        <v>3</v>
      </c>
      <c r="L369" s="19">
        <v>1</v>
      </c>
      <c r="M369" s="19"/>
      <c r="N369" s="19">
        <v>4</v>
      </c>
      <c r="O369" s="20">
        <v>3</v>
      </c>
      <c r="P369" s="20">
        <v>2</v>
      </c>
      <c r="Q369" s="20">
        <v>2</v>
      </c>
      <c r="R369" s="20">
        <v>1</v>
      </c>
      <c r="S369" s="20">
        <v>1</v>
      </c>
      <c r="T369" s="20">
        <v>1</v>
      </c>
      <c r="U369" s="20">
        <v>1</v>
      </c>
      <c r="V369" s="20">
        <v>1</v>
      </c>
      <c r="W369" s="18">
        <v>1</v>
      </c>
      <c r="X369" s="18">
        <v>1</v>
      </c>
      <c r="Y369" s="18">
        <v>1</v>
      </c>
      <c r="Z369" s="18">
        <v>1</v>
      </c>
    </row>
    <row r="370" spans="1:76" s="18" customFormat="1">
      <c r="A370" s="18">
        <v>369</v>
      </c>
      <c r="B370" s="8" t="s">
        <v>64</v>
      </c>
      <c r="C370" s="8" t="s">
        <v>53</v>
      </c>
      <c r="D370" s="8" t="s">
        <v>37</v>
      </c>
      <c r="E370" s="8" t="s">
        <v>16</v>
      </c>
      <c r="F370" s="8" t="s">
        <v>34</v>
      </c>
      <c r="G370" s="9"/>
      <c r="H370" s="9">
        <f t="shared" si="222"/>
        <v>8</v>
      </c>
      <c r="I370" s="9"/>
      <c r="J370" s="9">
        <f>SUMIF(O370:BV370,"&lt;&gt;")*L370*M370</f>
        <v>19</v>
      </c>
      <c r="K370" s="9">
        <f t="shared" si="255"/>
        <v>3</v>
      </c>
      <c r="L370" s="9">
        <v>1</v>
      </c>
      <c r="M370" s="9">
        <v>1</v>
      </c>
      <c r="N370" s="9">
        <v>4</v>
      </c>
      <c r="O370" s="8">
        <v>5</v>
      </c>
      <c r="P370" s="8">
        <v>4</v>
      </c>
      <c r="Q370" s="8">
        <v>3</v>
      </c>
      <c r="R370" s="10">
        <v>2</v>
      </c>
      <c r="S370" s="10">
        <v>2</v>
      </c>
      <c r="T370" s="10">
        <v>1</v>
      </c>
      <c r="U370" s="10">
        <v>1</v>
      </c>
      <c r="V370" s="10">
        <v>1</v>
      </c>
      <c r="W370" s="10"/>
      <c r="X370" s="10"/>
      <c r="Y370" s="10"/>
      <c r="Z370" s="10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</row>
    <row r="371" spans="1:76" s="18" customFormat="1">
      <c r="A371" s="18">
        <v>370</v>
      </c>
      <c r="B371" s="18" t="s">
        <v>43</v>
      </c>
      <c r="C371" s="18" t="s">
        <v>54</v>
      </c>
      <c r="D371" s="18" t="s">
        <v>37</v>
      </c>
      <c r="E371" s="18" t="s">
        <v>16</v>
      </c>
      <c r="F371" s="18" t="s">
        <v>34</v>
      </c>
      <c r="G371" s="19">
        <v>6</v>
      </c>
      <c r="H371" s="19">
        <f t="shared" si="222"/>
        <v>8</v>
      </c>
      <c r="I371" s="19">
        <f t="shared" ref="I371:I372" si="256">IF(AND(G371&lt;&gt;"",H371&lt;&gt;""),G371-H371,"")</f>
        <v>-2</v>
      </c>
      <c r="J371" s="19">
        <f t="shared" si="224"/>
        <v>13</v>
      </c>
      <c r="K371" s="19"/>
      <c r="L371" s="19">
        <v>4</v>
      </c>
      <c r="M371" s="19"/>
      <c r="N371" s="19">
        <v>4</v>
      </c>
      <c r="O371" s="18">
        <v>3</v>
      </c>
      <c r="P371" s="18">
        <v>2</v>
      </c>
      <c r="Q371" s="18">
        <v>2</v>
      </c>
      <c r="R371" s="18">
        <v>2</v>
      </c>
      <c r="S371" s="18">
        <v>1</v>
      </c>
      <c r="T371" s="21">
        <v>1</v>
      </c>
      <c r="U371" s="22">
        <v>1</v>
      </c>
      <c r="V371" s="22">
        <v>1</v>
      </c>
      <c r="BW371" s="18">
        <f>SUM(O371:BV371)*N371</f>
        <v>52</v>
      </c>
      <c r="BX371" s="18">
        <f>COUNT(O371:BV371)</f>
        <v>8</v>
      </c>
    </row>
    <row r="372" spans="1:76" s="18" customFormat="1">
      <c r="A372" s="18">
        <v>371</v>
      </c>
      <c r="B372" s="18" t="s">
        <v>45</v>
      </c>
      <c r="C372" s="18" t="s">
        <v>54</v>
      </c>
      <c r="D372" s="18" t="s">
        <v>37</v>
      </c>
      <c r="E372" s="18" t="s">
        <v>16</v>
      </c>
      <c r="F372" s="18" t="s">
        <v>34</v>
      </c>
      <c r="G372" s="19"/>
      <c r="H372" s="19">
        <f t="shared" si="222"/>
        <v>6</v>
      </c>
      <c r="I372" s="19" t="str">
        <f t="shared" si="256"/>
        <v/>
      </c>
      <c r="J372" s="19">
        <f t="shared" si="224"/>
        <v>10</v>
      </c>
      <c r="K372" s="19">
        <f t="shared" ref="K372:K373" si="257">J372-J371</f>
        <v>-3</v>
      </c>
      <c r="L372" s="19">
        <v>4</v>
      </c>
      <c r="M372" s="19"/>
      <c r="N372" s="19">
        <v>4</v>
      </c>
      <c r="O372" s="20">
        <v>3</v>
      </c>
      <c r="P372" s="20">
        <v>2</v>
      </c>
      <c r="Q372" s="20">
        <v>2</v>
      </c>
      <c r="R372" s="20">
        <v>1</v>
      </c>
      <c r="S372" s="20">
        <v>1</v>
      </c>
      <c r="T372" s="20">
        <v>1</v>
      </c>
      <c r="U372" s="20"/>
      <c r="V372" s="20"/>
    </row>
    <row r="373" spans="1:76" s="18" customFormat="1">
      <c r="A373" s="18">
        <v>372</v>
      </c>
      <c r="B373" s="8" t="s">
        <v>64</v>
      </c>
      <c r="C373" s="8" t="s">
        <v>54</v>
      </c>
      <c r="D373" s="8" t="s">
        <v>37</v>
      </c>
      <c r="E373" s="8" t="s">
        <v>16</v>
      </c>
      <c r="F373" s="8" t="s">
        <v>34</v>
      </c>
      <c r="G373" s="9"/>
      <c r="H373" s="9">
        <f t="shared" si="222"/>
        <v>6</v>
      </c>
      <c r="I373" s="9"/>
      <c r="J373" s="9">
        <f>SUMIF(O373:BV373,"&lt;&gt;")*L373*M373</f>
        <v>16</v>
      </c>
      <c r="K373" s="9">
        <f t="shared" si="257"/>
        <v>6</v>
      </c>
      <c r="L373" s="9">
        <v>4</v>
      </c>
      <c r="M373" s="9">
        <v>0.25</v>
      </c>
      <c r="N373" s="9">
        <v>4</v>
      </c>
      <c r="O373" s="8">
        <v>5</v>
      </c>
      <c r="P373" s="8">
        <v>4</v>
      </c>
      <c r="Q373" s="8">
        <v>3</v>
      </c>
      <c r="R373" s="10">
        <v>2</v>
      </c>
      <c r="S373" s="10">
        <v>1</v>
      </c>
      <c r="T373" s="10">
        <v>1</v>
      </c>
      <c r="U373" s="10"/>
      <c r="V373" s="10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</row>
    <row r="374" spans="1:76" s="18" customFormat="1">
      <c r="A374" s="18">
        <v>373</v>
      </c>
      <c r="B374" s="18" t="s">
        <v>43</v>
      </c>
      <c r="C374" s="18" t="s">
        <v>44</v>
      </c>
      <c r="D374" s="18" t="s">
        <v>38</v>
      </c>
      <c r="E374" s="18" t="s">
        <v>16</v>
      </c>
      <c r="F374" s="18" t="s">
        <v>34</v>
      </c>
      <c r="G374" s="19">
        <v>24</v>
      </c>
      <c r="H374" s="19">
        <f t="shared" si="222"/>
        <v>8</v>
      </c>
      <c r="I374" s="19">
        <f t="shared" ref="I374:I375" si="258">IF(AND(G374&lt;&gt;"",H374&lt;&gt;""),G374-H374,"")</f>
        <v>16</v>
      </c>
      <c r="J374" s="19">
        <f t="shared" si="224"/>
        <v>13</v>
      </c>
      <c r="K374" s="19"/>
      <c r="L374" s="19">
        <v>1</v>
      </c>
      <c r="M374" s="19"/>
      <c r="N374" s="19">
        <v>4</v>
      </c>
      <c r="O374" s="18">
        <v>3</v>
      </c>
      <c r="P374" s="18">
        <v>2</v>
      </c>
      <c r="Q374" s="18">
        <v>2</v>
      </c>
      <c r="R374" s="18">
        <v>2</v>
      </c>
      <c r="S374" s="18">
        <v>1</v>
      </c>
      <c r="T374" s="18">
        <v>1</v>
      </c>
      <c r="U374" s="18">
        <v>1</v>
      </c>
      <c r="V374" s="18">
        <v>1</v>
      </c>
      <c r="BW374" s="18">
        <f>SUM(O374:BV374)*N374</f>
        <v>52</v>
      </c>
      <c r="BX374" s="18">
        <f>COUNT(O374:BV374)</f>
        <v>8</v>
      </c>
    </row>
    <row r="375" spans="1:76" s="18" customFormat="1">
      <c r="A375" s="18">
        <v>374</v>
      </c>
      <c r="B375" s="18" t="s">
        <v>45</v>
      </c>
      <c r="C375" s="18" t="s">
        <v>44</v>
      </c>
      <c r="D375" s="18" t="s">
        <v>38</v>
      </c>
      <c r="E375" s="18" t="s">
        <v>16</v>
      </c>
      <c r="F375" s="18" t="s">
        <v>34</v>
      </c>
      <c r="G375" s="19"/>
      <c r="H375" s="19">
        <f t="shared" si="222"/>
        <v>12</v>
      </c>
      <c r="I375" s="19" t="str">
        <f t="shared" si="258"/>
        <v/>
      </c>
      <c r="J375" s="19">
        <f t="shared" si="224"/>
        <v>16</v>
      </c>
      <c r="K375" s="19">
        <f t="shared" ref="K375:K376" si="259">J375-J374</f>
        <v>3</v>
      </c>
      <c r="L375" s="19">
        <v>1</v>
      </c>
      <c r="M375" s="19"/>
      <c r="N375" s="19">
        <v>4</v>
      </c>
      <c r="O375" s="20">
        <v>3</v>
      </c>
      <c r="P375" s="20">
        <v>2</v>
      </c>
      <c r="Q375" s="20">
        <v>2</v>
      </c>
      <c r="R375" s="20">
        <v>1</v>
      </c>
      <c r="S375" s="20">
        <v>1</v>
      </c>
      <c r="T375" s="20">
        <v>1</v>
      </c>
      <c r="U375" s="20">
        <v>1</v>
      </c>
      <c r="V375" s="20">
        <v>1</v>
      </c>
      <c r="W375" s="20">
        <v>1</v>
      </c>
      <c r="X375" s="20">
        <v>1</v>
      </c>
      <c r="Y375" s="20">
        <v>1</v>
      </c>
      <c r="Z375" s="20">
        <v>1</v>
      </c>
    </row>
    <row r="376" spans="1:76" s="18" customFormat="1">
      <c r="A376" s="18">
        <v>375</v>
      </c>
      <c r="B376" s="8" t="s">
        <v>64</v>
      </c>
      <c r="C376" s="8" t="s">
        <v>44</v>
      </c>
      <c r="D376" s="8" t="s">
        <v>38</v>
      </c>
      <c r="E376" s="8" t="s">
        <v>16</v>
      </c>
      <c r="F376" s="8" t="s">
        <v>34</v>
      </c>
      <c r="G376" s="9"/>
      <c r="H376" s="9">
        <f t="shared" si="222"/>
        <v>8</v>
      </c>
      <c r="I376" s="9"/>
      <c r="J376" s="9">
        <f>SUMIF(O376:BV376,"&lt;&gt;")*L376*M376</f>
        <v>19</v>
      </c>
      <c r="K376" s="9">
        <f t="shared" si="259"/>
        <v>3</v>
      </c>
      <c r="L376" s="9">
        <v>1</v>
      </c>
      <c r="M376" s="9">
        <v>1</v>
      </c>
      <c r="N376" s="9">
        <v>4</v>
      </c>
      <c r="O376" s="8">
        <v>5</v>
      </c>
      <c r="P376" s="8">
        <v>4</v>
      </c>
      <c r="Q376" s="8">
        <v>3</v>
      </c>
      <c r="R376" s="10">
        <v>2</v>
      </c>
      <c r="S376" s="10">
        <v>2</v>
      </c>
      <c r="T376" s="10">
        <v>1</v>
      </c>
      <c r="U376" s="10">
        <v>1</v>
      </c>
      <c r="V376" s="10">
        <v>1</v>
      </c>
      <c r="W376" s="10"/>
      <c r="X376" s="10"/>
      <c r="Y376" s="10"/>
      <c r="Z376" s="10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</row>
    <row r="377" spans="1:76" s="18" customFormat="1">
      <c r="A377" s="18">
        <v>376</v>
      </c>
      <c r="B377" s="18" t="s">
        <v>43</v>
      </c>
      <c r="C377" s="18" t="s">
        <v>52</v>
      </c>
      <c r="D377" s="18" t="s">
        <v>38</v>
      </c>
      <c r="E377" s="18" t="s">
        <v>16</v>
      </c>
      <c r="F377" s="18" t="s">
        <v>34</v>
      </c>
      <c r="G377" s="19">
        <v>25</v>
      </c>
      <c r="H377" s="19">
        <f t="shared" si="222"/>
        <v>8</v>
      </c>
      <c r="I377" s="19">
        <f t="shared" ref="I377:I378" si="260">IF(AND(G377&lt;&gt;"",H377&lt;&gt;""),G377-H377,"")</f>
        <v>17</v>
      </c>
      <c r="J377" s="19">
        <f t="shared" si="224"/>
        <v>13</v>
      </c>
      <c r="K377" s="19"/>
      <c r="L377" s="19">
        <v>1</v>
      </c>
      <c r="M377" s="19"/>
      <c r="N377" s="19">
        <v>4</v>
      </c>
      <c r="O377" s="18">
        <v>3</v>
      </c>
      <c r="P377" s="18">
        <v>2</v>
      </c>
      <c r="Q377" s="18">
        <v>2</v>
      </c>
      <c r="R377" s="18">
        <v>2</v>
      </c>
      <c r="S377" s="18">
        <v>1</v>
      </c>
      <c r="T377" s="18">
        <v>1</v>
      </c>
      <c r="U377" s="18">
        <v>1</v>
      </c>
      <c r="V377" s="18">
        <v>1</v>
      </c>
      <c r="BW377" s="18">
        <f>SUM(O377:BV377)*N377</f>
        <v>52</v>
      </c>
      <c r="BX377" s="18">
        <f>COUNT(O377:BV377)</f>
        <v>8</v>
      </c>
    </row>
    <row r="378" spans="1:76" s="18" customFormat="1">
      <c r="A378" s="18">
        <v>377</v>
      </c>
      <c r="B378" s="18" t="s">
        <v>45</v>
      </c>
      <c r="C378" s="18" t="s">
        <v>52</v>
      </c>
      <c r="D378" s="18" t="s">
        <v>38</v>
      </c>
      <c r="E378" s="18" t="s">
        <v>16</v>
      </c>
      <c r="F378" s="18" t="s">
        <v>34</v>
      </c>
      <c r="G378" s="19"/>
      <c r="H378" s="19">
        <f t="shared" si="222"/>
        <v>12</v>
      </c>
      <c r="I378" s="19" t="str">
        <f t="shared" si="260"/>
        <v/>
      </c>
      <c r="J378" s="19">
        <f t="shared" si="224"/>
        <v>16</v>
      </c>
      <c r="K378" s="19">
        <f t="shared" ref="K378:K379" si="261">J378-J377</f>
        <v>3</v>
      </c>
      <c r="L378" s="19">
        <v>1</v>
      </c>
      <c r="M378" s="19"/>
      <c r="N378" s="19">
        <v>4</v>
      </c>
      <c r="O378" s="20">
        <v>3</v>
      </c>
      <c r="P378" s="20">
        <v>2</v>
      </c>
      <c r="Q378" s="20">
        <v>2</v>
      </c>
      <c r="R378" s="20">
        <v>1</v>
      </c>
      <c r="S378" s="20">
        <v>1</v>
      </c>
      <c r="T378" s="20">
        <v>1</v>
      </c>
      <c r="U378" s="20">
        <v>1</v>
      </c>
      <c r="V378" s="20">
        <v>1</v>
      </c>
      <c r="W378" s="20">
        <v>1</v>
      </c>
      <c r="X378" s="20">
        <v>1</v>
      </c>
      <c r="Y378" s="20">
        <v>1</v>
      </c>
      <c r="Z378" s="20">
        <v>1</v>
      </c>
    </row>
    <row r="379" spans="1:76" s="18" customFormat="1">
      <c r="A379" s="18">
        <v>378</v>
      </c>
      <c r="B379" s="8" t="s">
        <v>64</v>
      </c>
      <c r="C379" s="8" t="s">
        <v>52</v>
      </c>
      <c r="D379" s="8" t="s">
        <v>38</v>
      </c>
      <c r="E379" s="8" t="s">
        <v>16</v>
      </c>
      <c r="F379" s="8" t="s">
        <v>34</v>
      </c>
      <c r="G379" s="9"/>
      <c r="H379" s="9">
        <f t="shared" si="222"/>
        <v>8</v>
      </c>
      <c r="I379" s="9"/>
      <c r="J379" s="9">
        <f>SUMIF(O379:BV379,"&lt;&gt;")*L379*M379</f>
        <v>19</v>
      </c>
      <c r="K379" s="9">
        <f t="shared" si="261"/>
        <v>3</v>
      </c>
      <c r="L379" s="9">
        <v>1</v>
      </c>
      <c r="M379" s="9">
        <v>1</v>
      </c>
      <c r="N379" s="9">
        <v>4</v>
      </c>
      <c r="O379" s="8">
        <v>5</v>
      </c>
      <c r="P379" s="8">
        <v>4</v>
      </c>
      <c r="Q379" s="8">
        <v>3</v>
      </c>
      <c r="R379" s="10">
        <v>2</v>
      </c>
      <c r="S379" s="10">
        <v>2</v>
      </c>
      <c r="T379" s="10">
        <v>1</v>
      </c>
      <c r="U379" s="10">
        <v>1</v>
      </c>
      <c r="V379" s="10">
        <v>1</v>
      </c>
      <c r="W379" s="10"/>
      <c r="X379" s="10"/>
      <c r="Y379" s="10"/>
      <c r="Z379" s="10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</row>
    <row r="380" spans="1:76" s="18" customFormat="1">
      <c r="A380" s="18">
        <v>379</v>
      </c>
      <c r="B380" s="18" t="s">
        <v>43</v>
      </c>
      <c r="C380" s="18" t="s">
        <v>53</v>
      </c>
      <c r="D380" s="18" t="s">
        <v>38</v>
      </c>
      <c r="E380" s="18" t="s">
        <v>16</v>
      </c>
      <c r="F380" s="18" t="s">
        <v>34</v>
      </c>
      <c r="G380" s="19">
        <v>22</v>
      </c>
      <c r="H380" s="19">
        <f t="shared" si="222"/>
        <v>8</v>
      </c>
      <c r="I380" s="19">
        <f t="shared" ref="I380:I381" si="262">IF(AND(G380&lt;&gt;"",H380&lt;&gt;""),G380-H380,"")</f>
        <v>14</v>
      </c>
      <c r="J380" s="19">
        <f t="shared" si="224"/>
        <v>13</v>
      </c>
      <c r="K380" s="19"/>
      <c r="L380" s="19">
        <v>1</v>
      </c>
      <c r="M380" s="19"/>
      <c r="N380" s="19">
        <v>4</v>
      </c>
      <c r="O380" s="18">
        <v>3</v>
      </c>
      <c r="P380" s="18">
        <v>2</v>
      </c>
      <c r="Q380" s="18">
        <v>2</v>
      </c>
      <c r="R380" s="18">
        <v>2</v>
      </c>
      <c r="S380" s="18">
        <v>1</v>
      </c>
      <c r="T380" s="18">
        <v>1</v>
      </c>
      <c r="U380" s="18">
        <v>1</v>
      </c>
      <c r="V380" s="18">
        <v>1</v>
      </c>
      <c r="BW380" s="18">
        <f>SUM(O380:BV380)*N380</f>
        <v>52</v>
      </c>
      <c r="BX380" s="18">
        <f>COUNT(O380:BV380)</f>
        <v>8</v>
      </c>
    </row>
    <row r="381" spans="1:76" s="18" customFormat="1">
      <c r="A381" s="18">
        <v>380</v>
      </c>
      <c r="B381" s="18" t="s">
        <v>45</v>
      </c>
      <c r="C381" s="18" t="s">
        <v>53</v>
      </c>
      <c r="D381" s="18" t="s">
        <v>38</v>
      </c>
      <c r="E381" s="18" t="s">
        <v>16</v>
      </c>
      <c r="F381" s="18" t="s">
        <v>34</v>
      </c>
      <c r="G381" s="19"/>
      <c r="H381" s="19">
        <f t="shared" si="222"/>
        <v>12</v>
      </c>
      <c r="I381" s="19" t="str">
        <f t="shared" si="262"/>
        <v/>
      </c>
      <c r="J381" s="19">
        <f t="shared" si="224"/>
        <v>16</v>
      </c>
      <c r="K381" s="19">
        <f t="shared" ref="K381:K382" si="263">J381-J380</f>
        <v>3</v>
      </c>
      <c r="L381" s="19">
        <v>1</v>
      </c>
      <c r="M381" s="19"/>
      <c r="N381" s="19">
        <v>4</v>
      </c>
      <c r="O381" s="20">
        <v>3</v>
      </c>
      <c r="P381" s="20">
        <v>2</v>
      </c>
      <c r="Q381" s="20">
        <v>2</v>
      </c>
      <c r="R381" s="20">
        <v>1</v>
      </c>
      <c r="S381" s="20">
        <v>1</v>
      </c>
      <c r="T381" s="20">
        <v>1</v>
      </c>
      <c r="U381" s="20">
        <v>1</v>
      </c>
      <c r="V381" s="20">
        <v>1</v>
      </c>
      <c r="W381" s="18">
        <v>1</v>
      </c>
      <c r="X381" s="18">
        <v>1</v>
      </c>
      <c r="Y381" s="18">
        <v>1</v>
      </c>
      <c r="Z381" s="18">
        <v>1</v>
      </c>
    </row>
    <row r="382" spans="1:76" s="18" customFormat="1">
      <c r="A382" s="18">
        <v>381</v>
      </c>
      <c r="B382" s="8" t="s">
        <v>64</v>
      </c>
      <c r="C382" s="8" t="s">
        <v>53</v>
      </c>
      <c r="D382" s="8" t="s">
        <v>38</v>
      </c>
      <c r="E382" s="8" t="s">
        <v>16</v>
      </c>
      <c r="F382" s="8" t="s">
        <v>34</v>
      </c>
      <c r="G382" s="9"/>
      <c r="H382" s="9">
        <f t="shared" si="222"/>
        <v>8</v>
      </c>
      <c r="I382" s="9"/>
      <c r="J382" s="9">
        <f>SUMIF(O382:BV382,"&lt;&gt;")*L382*M382</f>
        <v>19</v>
      </c>
      <c r="K382" s="9">
        <f t="shared" si="263"/>
        <v>3</v>
      </c>
      <c r="L382" s="9">
        <v>1</v>
      </c>
      <c r="M382" s="9">
        <v>1</v>
      </c>
      <c r="N382" s="9">
        <v>4</v>
      </c>
      <c r="O382" s="8">
        <v>5</v>
      </c>
      <c r="P382" s="8">
        <v>4</v>
      </c>
      <c r="Q382" s="8">
        <v>3</v>
      </c>
      <c r="R382" s="10">
        <v>2</v>
      </c>
      <c r="S382" s="10">
        <v>2</v>
      </c>
      <c r="T382" s="10">
        <v>1</v>
      </c>
      <c r="U382" s="10">
        <v>1</v>
      </c>
      <c r="V382" s="10">
        <v>1</v>
      </c>
      <c r="W382" s="10"/>
      <c r="X382" s="10"/>
      <c r="Y382" s="10"/>
      <c r="Z382" s="10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</row>
    <row r="383" spans="1:76" s="18" customFormat="1">
      <c r="A383" s="18">
        <v>382</v>
      </c>
      <c r="B383" s="18" t="s">
        <v>43</v>
      </c>
      <c r="C383" s="18" t="s">
        <v>54</v>
      </c>
      <c r="D383" s="18" t="s">
        <v>38</v>
      </c>
      <c r="E383" s="18" t="s">
        <v>16</v>
      </c>
      <c r="F383" s="18" t="s">
        <v>34</v>
      </c>
      <c r="G383" s="19">
        <v>4</v>
      </c>
      <c r="H383" s="19">
        <f t="shared" si="222"/>
        <v>8</v>
      </c>
      <c r="I383" s="19">
        <f t="shared" ref="I383:I384" si="264">IF(AND(G383&lt;&gt;"",H383&lt;&gt;""),G383-H383,"")</f>
        <v>-4</v>
      </c>
      <c r="J383" s="19">
        <f t="shared" si="224"/>
        <v>13</v>
      </c>
      <c r="K383" s="19"/>
      <c r="L383" s="19">
        <v>4</v>
      </c>
      <c r="M383" s="19"/>
      <c r="N383" s="19">
        <v>4</v>
      </c>
      <c r="O383" s="18">
        <v>3</v>
      </c>
      <c r="P383" s="18">
        <v>2</v>
      </c>
      <c r="Q383" s="18">
        <v>2</v>
      </c>
      <c r="R383" s="21">
        <v>2</v>
      </c>
      <c r="S383" s="22">
        <v>1</v>
      </c>
      <c r="T383" s="22">
        <v>1</v>
      </c>
      <c r="U383" s="22">
        <v>1</v>
      </c>
      <c r="V383" s="22">
        <v>1</v>
      </c>
      <c r="BW383" s="18">
        <f>SUM(O383:BV383)*N383</f>
        <v>52</v>
      </c>
      <c r="BX383" s="18">
        <f>COUNT(O383:BV383)</f>
        <v>8</v>
      </c>
    </row>
    <row r="384" spans="1:76" s="18" customFormat="1">
      <c r="A384" s="18">
        <v>383</v>
      </c>
      <c r="B384" s="18" t="s">
        <v>45</v>
      </c>
      <c r="C384" s="18" t="s">
        <v>54</v>
      </c>
      <c r="D384" s="18" t="s">
        <v>38</v>
      </c>
      <c r="E384" s="18" t="s">
        <v>16</v>
      </c>
      <c r="F384" s="18" t="s">
        <v>34</v>
      </c>
      <c r="G384" s="19"/>
      <c r="H384" s="19">
        <f t="shared" si="222"/>
        <v>6</v>
      </c>
      <c r="I384" s="19" t="str">
        <f t="shared" si="264"/>
        <v/>
      </c>
      <c r="J384" s="19">
        <f t="shared" si="224"/>
        <v>10</v>
      </c>
      <c r="K384" s="19">
        <f t="shared" ref="K384:K385" si="265">J384-J383</f>
        <v>-3</v>
      </c>
      <c r="L384" s="19">
        <v>4</v>
      </c>
      <c r="M384" s="19"/>
      <c r="N384" s="19">
        <v>4</v>
      </c>
      <c r="O384" s="20">
        <v>3</v>
      </c>
      <c r="P384" s="20">
        <v>2</v>
      </c>
      <c r="Q384" s="20">
        <v>2</v>
      </c>
      <c r="R384" s="20">
        <v>1</v>
      </c>
      <c r="S384" s="20">
        <v>1</v>
      </c>
      <c r="T384" s="20">
        <v>1</v>
      </c>
      <c r="U384" s="20"/>
      <c r="V384" s="20"/>
    </row>
    <row r="385" spans="1:76" s="18" customFormat="1">
      <c r="A385" s="18">
        <v>384</v>
      </c>
      <c r="B385" s="8" t="s">
        <v>64</v>
      </c>
      <c r="C385" s="8" t="s">
        <v>54</v>
      </c>
      <c r="D385" s="8" t="s">
        <v>38</v>
      </c>
      <c r="E385" s="8" t="s">
        <v>16</v>
      </c>
      <c r="F385" s="8" t="s">
        <v>34</v>
      </c>
      <c r="G385" s="9"/>
      <c r="H385" s="9">
        <f t="shared" si="222"/>
        <v>6</v>
      </c>
      <c r="I385" s="9"/>
      <c r="J385" s="9">
        <f>SUMIF(O385:BV385,"&lt;&gt;")*L385*M385</f>
        <v>16</v>
      </c>
      <c r="K385" s="9">
        <f t="shared" si="265"/>
        <v>6</v>
      </c>
      <c r="L385" s="9">
        <v>4</v>
      </c>
      <c r="M385" s="9">
        <v>0.25</v>
      </c>
      <c r="N385" s="9">
        <v>4</v>
      </c>
      <c r="O385" s="8">
        <v>5</v>
      </c>
      <c r="P385" s="8">
        <v>4</v>
      </c>
      <c r="Q385" s="8">
        <v>3</v>
      </c>
      <c r="R385" s="10">
        <v>2</v>
      </c>
      <c r="S385" s="10">
        <v>1</v>
      </c>
      <c r="T385" s="10">
        <v>1</v>
      </c>
      <c r="U385" s="10"/>
      <c r="V385" s="10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</row>
    <row r="386" spans="1:76" s="18" customFormat="1">
      <c r="A386" s="18">
        <v>385</v>
      </c>
      <c r="B386" s="11" t="s">
        <v>43</v>
      </c>
      <c r="C386" s="11" t="s">
        <v>49</v>
      </c>
      <c r="D386" s="11" t="s">
        <v>33</v>
      </c>
      <c r="E386" s="11" t="s">
        <v>20</v>
      </c>
      <c r="F386" s="11" t="s">
        <v>35</v>
      </c>
      <c r="G386" s="12">
        <v>4</v>
      </c>
      <c r="H386" s="12">
        <f t="shared" si="222"/>
        <v>8</v>
      </c>
      <c r="I386" s="12">
        <f t="shared" ref="I386:I387" si="266">IF(AND(G386&lt;&gt;"",H386&lt;&gt;""),G386-H386,"")</f>
        <v>-4</v>
      </c>
      <c r="J386" s="12">
        <f t="shared" si="224"/>
        <v>13</v>
      </c>
      <c r="K386" s="12"/>
      <c r="L386" s="19">
        <v>2</v>
      </c>
      <c r="M386" s="19"/>
      <c r="N386" s="19">
        <v>4</v>
      </c>
      <c r="O386" s="11">
        <v>3</v>
      </c>
      <c r="P386" s="11">
        <v>2</v>
      </c>
      <c r="Q386" s="11">
        <v>2</v>
      </c>
      <c r="R386" s="23">
        <v>2</v>
      </c>
      <c r="S386" s="24">
        <v>1</v>
      </c>
      <c r="T386" s="24">
        <v>1</v>
      </c>
      <c r="U386" s="24">
        <v>1</v>
      </c>
      <c r="V386" s="24">
        <v>1</v>
      </c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>
        <f>SUM(O386:BV386)*N386</f>
        <v>52</v>
      </c>
      <c r="BX386" s="11">
        <f>COUNT(O386:BV386)</f>
        <v>8</v>
      </c>
    </row>
    <row r="387" spans="1:76" s="18" customFormat="1">
      <c r="A387" s="18">
        <v>386</v>
      </c>
      <c r="B387" s="18" t="s">
        <v>45</v>
      </c>
      <c r="C387" s="18" t="s">
        <v>49</v>
      </c>
      <c r="D387" s="18" t="s">
        <v>33</v>
      </c>
      <c r="E387" s="18" t="s">
        <v>20</v>
      </c>
      <c r="F387" s="18" t="s">
        <v>35</v>
      </c>
      <c r="G387" s="19"/>
      <c r="H387" s="19">
        <f t="shared" ref="H387:H450" si="267">COUNTIF(O387:BV387,"&lt;&gt;")</f>
        <v>6</v>
      </c>
      <c r="I387" s="19" t="str">
        <f t="shared" si="266"/>
        <v/>
      </c>
      <c r="J387" s="19">
        <f t="shared" ref="J387:J450" si="268">SUMIF(O387:BV387,"&lt;&gt;")</f>
        <v>10</v>
      </c>
      <c r="K387" s="19">
        <f t="shared" ref="K387:K388" si="269">J387-J386</f>
        <v>-3</v>
      </c>
      <c r="L387" s="19">
        <v>2</v>
      </c>
      <c r="M387" s="19"/>
      <c r="N387" s="19">
        <v>4</v>
      </c>
      <c r="O387" s="20">
        <v>3</v>
      </c>
      <c r="P387" s="20">
        <v>2</v>
      </c>
      <c r="Q387" s="20">
        <v>2</v>
      </c>
      <c r="R387" s="20">
        <v>1</v>
      </c>
      <c r="S387" s="20">
        <v>1</v>
      </c>
      <c r="T387" s="20">
        <v>1</v>
      </c>
      <c r="U387" s="20"/>
      <c r="V387" s="20"/>
    </row>
    <row r="388" spans="1:76" s="18" customFormat="1">
      <c r="A388" s="18">
        <v>387</v>
      </c>
      <c r="B388" s="8" t="s">
        <v>64</v>
      </c>
      <c r="C388" s="8" t="s">
        <v>49</v>
      </c>
      <c r="D388" s="8" t="s">
        <v>33</v>
      </c>
      <c r="E388" s="8" t="s">
        <v>20</v>
      </c>
      <c r="F388" s="8" t="s">
        <v>35</v>
      </c>
      <c r="G388" s="9"/>
      <c r="H388" s="9">
        <f t="shared" si="267"/>
        <v>6</v>
      </c>
      <c r="I388" s="9"/>
      <c r="J388" s="9">
        <f>SUMIF(O388:BV388,"&lt;&gt;")*L388*M388</f>
        <v>16</v>
      </c>
      <c r="K388" s="9">
        <f t="shared" si="269"/>
        <v>6</v>
      </c>
      <c r="L388" s="9">
        <v>2</v>
      </c>
      <c r="M388" s="9">
        <v>0.5</v>
      </c>
      <c r="N388" s="9">
        <v>4</v>
      </c>
      <c r="O388" s="8">
        <v>5</v>
      </c>
      <c r="P388" s="8">
        <v>4</v>
      </c>
      <c r="Q388" s="8">
        <v>3</v>
      </c>
      <c r="R388" s="10">
        <v>2</v>
      </c>
      <c r="S388" s="10">
        <v>1</v>
      </c>
      <c r="T388" s="10">
        <v>1</v>
      </c>
      <c r="U388" s="10"/>
      <c r="V388" s="10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</row>
    <row r="389" spans="1:76" s="18" customFormat="1">
      <c r="A389" s="18">
        <v>388</v>
      </c>
      <c r="B389" s="18" t="s">
        <v>43</v>
      </c>
      <c r="C389" s="18" t="s">
        <v>52</v>
      </c>
      <c r="D389" s="18" t="s">
        <v>33</v>
      </c>
      <c r="E389" s="18" t="s">
        <v>20</v>
      </c>
      <c r="F389" s="18" t="s">
        <v>35</v>
      </c>
      <c r="G389" s="19">
        <v>12</v>
      </c>
      <c r="H389" s="19">
        <f t="shared" si="267"/>
        <v>8</v>
      </c>
      <c r="I389" s="19">
        <f t="shared" ref="I389:I390" si="270">IF(AND(G389&lt;&gt;"",H389&lt;&gt;""),G389-H389,"")</f>
        <v>4</v>
      </c>
      <c r="J389" s="19">
        <f t="shared" si="268"/>
        <v>13</v>
      </c>
      <c r="K389" s="19"/>
      <c r="L389" s="19">
        <v>1</v>
      </c>
      <c r="M389" s="19"/>
      <c r="N389" s="19">
        <v>4</v>
      </c>
      <c r="O389" s="18">
        <v>3</v>
      </c>
      <c r="P389" s="18">
        <v>2</v>
      </c>
      <c r="Q389" s="18">
        <v>2</v>
      </c>
      <c r="R389" s="18">
        <v>2</v>
      </c>
      <c r="S389" s="18">
        <v>1</v>
      </c>
      <c r="T389" s="18">
        <v>1</v>
      </c>
      <c r="U389" s="18">
        <v>1</v>
      </c>
      <c r="V389" s="18">
        <v>1</v>
      </c>
      <c r="BW389" s="18">
        <f>SUM(O389:BV389)*N389</f>
        <v>52</v>
      </c>
      <c r="BX389" s="18">
        <f>COUNT(O389:BV389)</f>
        <v>8</v>
      </c>
    </row>
    <row r="390" spans="1:76" s="18" customFormat="1">
      <c r="A390" s="18">
        <v>389</v>
      </c>
      <c r="B390" s="18" t="s">
        <v>45</v>
      </c>
      <c r="C390" s="18" t="s">
        <v>52</v>
      </c>
      <c r="D390" s="18" t="s">
        <v>33</v>
      </c>
      <c r="E390" s="18" t="s">
        <v>20</v>
      </c>
      <c r="F390" s="18" t="s">
        <v>35</v>
      </c>
      <c r="G390" s="19"/>
      <c r="H390" s="19">
        <f t="shared" si="267"/>
        <v>10</v>
      </c>
      <c r="I390" s="19" t="str">
        <f t="shared" si="270"/>
        <v/>
      </c>
      <c r="J390" s="19">
        <f t="shared" si="268"/>
        <v>14</v>
      </c>
      <c r="K390" s="19">
        <f t="shared" ref="K390:K391" si="271">J390-J389</f>
        <v>1</v>
      </c>
      <c r="L390" s="19">
        <v>1</v>
      </c>
      <c r="M390" s="19"/>
      <c r="N390" s="19">
        <v>4</v>
      </c>
      <c r="O390" s="20">
        <v>3</v>
      </c>
      <c r="P390" s="20">
        <v>2</v>
      </c>
      <c r="Q390" s="20">
        <v>2</v>
      </c>
      <c r="R390" s="20">
        <v>1</v>
      </c>
      <c r="S390" s="20">
        <v>1</v>
      </c>
      <c r="T390" s="20">
        <v>1</v>
      </c>
      <c r="U390" s="20">
        <v>1</v>
      </c>
      <c r="V390" s="20">
        <v>1</v>
      </c>
      <c r="W390" s="20">
        <v>1</v>
      </c>
      <c r="X390" s="20">
        <v>1</v>
      </c>
      <c r="Y390" s="20"/>
      <c r="Z390" s="20"/>
    </row>
    <row r="391" spans="1:76" s="18" customFormat="1">
      <c r="A391" s="18">
        <v>390</v>
      </c>
      <c r="B391" s="8" t="s">
        <v>64</v>
      </c>
      <c r="C391" s="8" t="s">
        <v>52</v>
      </c>
      <c r="D391" s="8" t="s">
        <v>33</v>
      </c>
      <c r="E391" s="8" t="s">
        <v>20</v>
      </c>
      <c r="F391" s="8" t="s">
        <v>35</v>
      </c>
      <c r="G391" s="9"/>
      <c r="H391" s="9">
        <f t="shared" si="267"/>
        <v>6</v>
      </c>
      <c r="I391" s="9"/>
      <c r="J391" s="9">
        <f>SUMIF(O391:BV391,"&lt;&gt;")*L391*M391</f>
        <v>16</v>
      </c>
      <c r="K391" s="9">
        <f t="shared" si="271"/>
        <v>2</v>
      </c>
      <c r="L391" s="9">
        <v>1</v>
      </c>
      <c r="M391" s="9">
        <v>1</v>
      </c>
      <c r="N391" s="9">
        <v>4</v>
      </c>
      <c r="O391" s="8">
        <v>5</v>
      </c>
      <c r="P391" s="8">
        <v>4</v>
      </c>
      <c r="Q391" s="8">
        <v>3</v>
      </c>
      <c r="R391" s="10">
        <v>2</v>
      </c>
      <c r="S391" s="10">
        <v>1</v>
      </c>
      <c r="T391" s="10">
        <v>1</v>
      </c>
      <c r="U391" s="10"/>
      <c r="V391" s="10"/>
      <c r="W391" s="10"/>
      <c r="X391" s="10"/>
      <c r="Y391" s="10"/>
      <c r="Z391" s="10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</row>
    <row r="392" spans="1:76" s="18" customFormat="1">
      <c r="A392" s="18">
        <v>391</v>
      </c>
      <c r="B392" s="18" t="s">
        <v>43</v>
      </c>
      <c r="C392" s="18" t="s">
        <v>55</v>
      </c>
      <c r="D392" s="18" t="s">
        <v>33</v>
      </c>
      <c r="E392" s="18" t="s">
        <v>20</v>
      </c>
      <c r="F392" s="18" t="s">
        <v>35</v>
      </c>
      <c r="G392" s="19">
        <v>13</v>
      </c>
      <c r="H392" s="19">
        <f t="shared" si="267"/>
        <v>8</v>
      </c>
      <c r="I392" s="19">
        <f t="shared" ref="I392:I393" si="272">IF(AND(G392&lt;&gt;"",H392&lt;&gt;""),G392-H392,"")</f>
        <v>5</v>
      </c>
      <c r="J392" s="19">
        <f t="shared" si="268"/>
        <v>13</v>
      </c>
      <c r="K392" s="19"/>
      <c r="L392" s="19">
        <v>1</v>
      </c>
      <c r="M392" s="19"/>
      <c r="N392" s="19">
        <v>4</v>
      </c>
      <c r="O392" s="18">
        <v>3</v>
      </c>
      <c r="P392" s="18">
        <v>2</v>
      </c>
      <c r="Q392" s="18">
        <v>2</v>
      </c>
      <c r="R392" s="18">
        <v>2</v>
      </c>
      <c r="S392" s="18">
        <v>1</v>
      </c>
      <c r="T392" s="18">
        <v>1</v>
      </c>
      <c r="U392" s="18">
        <v>1</v>
      </c>
      <c r="V392" s="18">
        <v>1</v>
      </c>
      <c r="BW392" s="18">
        <f>SUM(O392:BV392)*N392</f>
        <v>52</v>
      </c>
      <c r="BX392" s="18">
        <f>COUNT(O392:BV392)</f>
        <v>8</v>
      </c>
    </row>
    <row r="393" spans="1:76" s="18" customFormat="1">
      <c r="A393" s="18">
        <v>392</v>
      </c>
      <c r="B393" s="18" t="s">
        <v>45</v>
      </c>
      <c r="C393" s="18" t="s">
        <v>55</v>
      </c>
      <c r="D393" s="18" t="s">
        <v>33</v>
      </c>
      <c r="E393" s="18" t="s">
        <v>20</v>
      </c>
      <c r="F393" s="18" t="s">
        <v>35</v>
      </c>
      <c r="G393" s="19"/>
      <c r="H393" s="19">
        <f t="shared" si="267"/>
        <v>10</v>
      </c>
      <c r="I393" s="19" t="str">
        <f t="shared" si="272"/>
        <v/>
      </c>
      <c r="J393" s="19">
        <f t="shared" si="268"/>
        <v>14</v>
      </c>
      <c r="K393" s="19">
        <f t="shared" ref="K393:K394" si="273">J393-J392</f>
        <v>1</v>
      </c>
      <c r="L393" s="19">
        <v>1</v>
      </c>
      <c r="M393" s="19"/>
      <c r="N393" s="19">
        <v>4</v>
      </c>
      <c r="O393" s="20">
        <v>3</v>
      </c>
      <c r="P393" s="20">
        <v>2</v>
      </c>
      <c r="Q393" s="20">
        <v>2</v>
      </c>
      <c r="R393" s="20">
        <v>1</v>
      </c>
      <c r="S393" s="20">
        <v>1</v>
      </c>
      <c r="T393" s="20">
        <v>1</v>
      </c>
      <c r="U393" s="20">
        <v>1</v>
      </c>
      <c r="V393" s="20">
        <v>1</v>
      </c>
      <c r="W393" s="20">
        <v>1</v>
      </c>
      <c r="X393" s="20">
        <v>1</v>
      </c>
    </row>
    <row r="394" spans="1:76" s="18" customFormat="1">
      <c r="A394" s="18">
        <v>393</v>
      </c>
      <c r="B394" s="8" t="s">
        <v>64</v>
      </c>
      <c r="C394" s="8" t="s">
        <v>55</v>
      </c>
      <c r="D394" s="8" t="s">
        <v>33</v>
      </c>
      <c r="E394" s="8" t="s">
        <v>20</v>
      </c>
      <c r="F394" s="8" t="s">
        <v>35</v>
      </c>
      <c r="G394" s="9"/>
      <c r="H394" s="9">
        <f t="shared" si="267"/>
        <v>6</v>
      </c>
      <c r="I394" s="9"/>
      <c r="J394" s="9">
        <f>SUMIF(O394:BV394,"&lt;&gt;")*L394*M394</f>
        <v>16</v>
      </c>
      <c r="K394" s="9">
        <f t="shared" si="273"/>
        <v>2</v>
      </c>
      <c r="L394" s="9">
        <v>1</v>
      </c>
      <c r="M394" s="9">
        <v>1</v>
      </c>
      <c r="N394" s="9">
        <v>4</v>
      </c>
      <c r="O394" s="8">
        <v>5</v>
      </c>
      <c r="P394" s="8">
        <v>4</v>
      </c>
      <c r="Q394" s="8">
        <v>3</v>
      </c>
      <c r="R394" s="10">
        <v>2</v>
      </c>
      <c r="S394" s="10">
        <v>1</v>
      </c>
      <c r="T394" s="10">
        <v>1</v>
      </c>
      <c r="U394" s="10"/>
      <c r="V394" s="10"/>
      <c r="W394" s="10"/>
      <c r="X394" s="10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</row>
    <row r="395" spans="1:76" s="18" customFormat="1">
      <c r="A395" s="18">
        <v>394</v>
      </c>
      <c r="B395" s="18" t="s">
        <v>43</v>
      </c>
      <c r="C395" s="18" t="s">
        <v>53</v>
      </c>
      <c r="D395" s="18" t="s">
        <v>33</v>
      </c>
      <c r="E395" s="18" t="s">
        <v>20</v>
      </c>
      <c r="F395" s="18" t="s">
        <v>35</v>
      </c>
      <c r="G395" s="19">
        <v>13</v>
      </c>
      <c r="H395" s="19">
        <f t="shared" si="267"/>
        <v>8</v>
      </c>
      <c r="I395" s="19">
        <f t="shared" ref="I395:I396" si="274">IF(AND(G395&lt;&gt;"",H395&lt;&gt;""),G395-H395,"")</f>
        <v>5</v>
      </c>
      <c r="J395" s="19">
        <f t="shared" si="268"/>
        <v>13</v>
      </c>
      <c r="K395" s="19"/>
      <c r="L395" s="19">
        <v>1</v>
      </c>
      <c r="M395" s="19"/>
      <c r="N395" s="19">
        <v>4</v>
      </c>
      <c r="O395" s="18">
        <v>3</v>
      </c>
      <c r="P395" s="18">
        <v>2</v>
      </c>
      <c r="Q395" s="18">
        <v>2</v>
      </c>
      <c r="R395" s="18">
        <v>2</v>
      </c>
      <c r="S395" s="18">
        <v>1</v>
      </c>
      <c r="T395" s="18">
        <v>1</v>
      </c>
      <c r="U395" s="18">
        <v>1</v>
      </c>
      <c r="V395" s="18">
        <v>1</v>
      </c>
      <c r="BW395" s="18">
        <f>SUM(O395:BV395)*N395</f>
        <v>52</v>
      </c>
      <c r="BX395" s="18">
        <f>COUNT(O395:BV395)</f>
        <v>8</v>
      </c>
    </row>
    <row r="396" spans="1:76" s="18" customFormat="1">
      <c r="A396" s="18">
        <v>395</v>
      </c>
      <c r="B396" s="18" t="s">
        <v>45</v>
      </c>
      <c r="C396" s="18" t="s">
        <v>53</v>
      </c>
      <c r="D396" s="18" t="s">
        <v>33</v>
      </c>
      <c r="E396" s="18" t="s">
        <v>20</v>
      </c>
      <c r="F396" s="18" t="s">
        <v>35</v>
      </c>
      <c r="G396" s="19"/>
      <c r="H396" s="19">
        <f t="shared" si="267"/>
        <v>10</v>
      </c>
      <c r="I396" s="19" t="str">
        <f t="shared" si="274"/>
        <v/>
      </c>
      <c r="J396" s="19">
        <f t="shared" si="268"/>
        <v>14</v>
      </c>
      <c r="K396" s="19">
        <f t="shared" ref="K396:K397" si="275">J396-J395</f>
        <v>1</v>
      </c>
      <c r="L396" s="19">
        <v>1</v>
      </c>
      <c r="M396" s="19"/>
      <c r="N396" s="19">
        <v>4</v>
      </c>
      <c r="O396" s="20">
        <v>3</v>
      </c>
      <c r="P396" s="20">
        <v>2</v>
      </c>
      <c r="Q396" s="20">
        <v>2</v>
      </c>
      <c r="R396" s="20">
        <v>1</v>
      </c>
      <c r="S396" s="20">
        <v>1</v>
      </c>
      <c r="T396" s="20">
        <v>1</v>
      </c>
      <c r="U396" s="20">
        <v>1</v>
      </c>
      <c r="V396" s="20">
        <v>1</v>
      </c>
      <c r="W396" s="20">
        <v>1</v>
      </c>
      <c r="X396" s="20">
        <v>1</v>
      </c>
      <c r="Y396" s="20"/>
      <c r="Z396" s="20"/>
    </row>
    <row r="397" spans="1:76" s="18" customFormat="1">
      <c r="A397" s="18">
        <v>396</v>
      </c>
      <c r="B397" s="8" t="s">
        <v>64</v>
      </c>
      <c r="C397" s="8" t="s">
        <v>53</v>
      </c>
      <c r="D397" s="8" t="s">
        <v>33</v>
      </c>
      <c r="E397" s="8" t="s">
        <v>20</v>
      </c>
      <c r="F397" s="8" t="s">
        <v>35</v>
      </c>
      <c r="G397" s="9"/>
      <c r="H397" s="9">
        <f t="shared" si="267"/>
        <v>6</v>
      </c>
      <c r="I397" s="9"/>
      <c r="J397" s="9">
        <f>SUMIF(O397:BV397,"&lt;&gt;")*L397*M397</f>
        <v>16</v>
      </c>
      <c r="K397" s="9">
        <f t="shared" si="275"/>
        <v>2</v>
      </c>
      <c r="L397" s="9">
        <v>1</v>
      </c>
      <c r="M397" s="9">
        <v>1</v>
      </c>
      <c r="N397" s="9">
        <v>4</v>
      </c>
      <c r="O397" s="8">
        <v>5</v>
      </c>
      <c r="P397" s="8">
        <v>4</v>
      </c>
      <c r="Q397" s="8">
        <v>3</v>
      </c>
      <c r="R397" s="10">
        <v>2</v>
      </c>
      <c r="S397" s="10">
        <v>1</v>
      </c>
      <c r="T397" s="10">
        <v>1</v>
      </c>
      <c r="U397" s="10"/>
      <c r="V397" s="10"/>
      <c r="W397" s="10"/>
      <c r="X397" s="10"/>
      <c r="Y397" s="10"/>
      <c r="Z397" s="10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</row>
    <row r="398" spans="1:76" s="18" customFormat="1">
      <c r="A398" s="18">
        <v>397</v>
      </c>
      <c r="B398" s="18" t="s">
        <v>43</v>
      </c>
      <c r="C398" s="18" t="s">
        <v>49</v>
      </c>
      <c r="D398" s="18" t="s">
        <v>36</v>
      </c>
      <c r="E398" s="18" t="s">
        <v>20</v>
      </c>
      <c r="F398" s="18" t="s">
        <v>35</v>
      </c>
      <c r="G398" s="19">
        <v>7</v>
      </c>
      <c r="H398" s="19">
        <f t="shared" si="267"/>
        <v>8</v>
      </c>
      <c r="I398" s="19">
        <f t="shared" ref="I398:I399" si="276">IF(AND(G398&lt;&gt;"",H398&lt;&gt;""),G398-H398,"")</f>
        <v>-1</v>
      </c>
      <c r="J398" s="19">
        <f t="shared" si="268"/>
        <v>13</v>
      </c>
      <c r="K398" s="19"/>
      <c r="L398" s="19">
        <v>2</v>
      </c>
      <c r="M398" s="19"/>
      <c r="N398" s="19">
        <v>4</v>
      </c>
      <c r="O398" s="18">
        <v>3</v>
      </c>
      <c r="P398" s="18">
        <v>2</v>
      </c>
      <c r="Q398" s="18">
        <v>2</v>
      </c>
      <c r="R398" s="18">
        <v>2</v>
      </c>
      <c r="S398" s="18">
        <v>1</v>
      </c>
      <c r="T398" s="18">
        <v>1</v>
      </c>
      <c r="U398" s="21">
        <v>1</v>
      </c>
      <c r="V398" s="22">
        <v>1</v>
      </c>
      <c r="BW398" s="18">
        <f>SUM(O398:BV398)*N398</f>
        <v>52</v>
      </c>
      <c r="BX398" s="18">
        <f>COUNT(O398:BV398)</f>
        <v>8</v>
      </c>
    </row>
    <row r="399" spans="1:76" s="18" customFormat="1">
      <c r="A399" s="18">
        <v>398</v>
      </c>
      <c r="B399" s="18" t="s">
        <v>45</v>
      </c>
      <c r="C399" s="18" t="s">
        <v>49</v>
      </c>
      <c r="D399" s="18" t="s">
        <v>36</v>
      </c>
      <c r="E399" s="18" t="s">
        <v>20</v>
      </c>
      <c r="F399" s="18" t="s">
        <v>35</v>
      </c>
      <c r="G399" s="19"/>
      <c r="H399" s="19">
        <f t="shared" si="267"/>
        <v>6</v>
      </c>
      <c r="I399" s="19" t="str">
        <f t="shared" si="276"/>
        <v/>
      </c>
      <c r="J399" s="19">
        <f t="shared" si="268"/>
        <v>10</v>
      </c>
      <c r="K399" s="19">
        <f t="shared" ref="K399:K400" si="277">J399-J398</f>
        <v>-3</v>
      </c>
      <c r="L399" s="19">
        <v>2</v>
      </c>
      <c r="M399" s="19"/>
      <c r="N399" s="19">
        <v>4</v>
      </c>
      <c r="O399" s="20">
        <v>3</v>
      </c>
      <c r="P399" s="20">
        <v>2</v>
      </c>
      <c r="Q399" s="20">
        <v>2</v>
      </c>
      <c r="R399" s="20">
        <v>1</v>
      </c>
      <c r="S399" s="20">
        <v>1</v>
      </c>
      <c r="T399" s="20">
        <v>1</v>
      </c>
      <c r="U399" s="20"/>
      <c r="V399" s="20"/>
    </row>
    <row r="400" spans="1:76" s="18" customFormat="1">
      <c r="A400" s="18">
        <v>399</v>
      </c>
      <c r="B400" s="8" t="s">
        <v>64</v>
      </c>
      <c r="C400" s="8" t="s">
        <v>49</v>
      </c>
      <c r="D400" s="8" t="s">
        <v>36</v>
      </c>
      <c r="E400" s="8" t="s">
        <v>20</v>
      </c>
      <c r="F400" s="8" t="s">
        <v>35</v>
      </c>
      <c r="G400" s="9"/>
      <c r="H400" s="9">
        <f t="shared" si="267"/>
        <v>6</v>
      </c>
      <c r="I400" s="9"/>
      <c r="J400" s="9">
        <f>SUMIF(O400:BV400,"&lt;&gt;")*L400*M400</f>
        <v>16</v>
      </c>
      <c r="K400" s="9">
        <f t="shared" si="277"/>
        <v>6</v>
      </c>
      <c r="L400" s="9">
        <v>2</v>
      </c>
      <c r="M400" s="9">
        <v>0.5</v>
      </c>
      <c r="N400" s="9">
        <v>4</v>
      </c>
      <c r="O400" s="8">
        <v>5</v>
      </c>
      <c r="P400" s="8">
        <v>4</v>
      </c>
      <c r="Q400" s="8">
        <v>3</v>
      </c>
      <c r="R400" s="10">
        <v>2</v>
      </c>
      <c r="S400" s="10">
        <v>1</v>
      </c>
      <c r="T400" s="10">
        <v>1</v>
      </c>
      <c r="U400" s="10"/>
      <c r="V400" s="10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</row>
    <row r="401" spans="1:76" s="18" customFormat="1">
      <c r="A401" s="18">
        <v>400</v>
      </c>
      <c r="B401" s="18" t="s">
        <v>43</v>
      </c>
      <c r="C401" s="18" t="s">
        <v>52</v>
      </c>
      <c r="D401" s="18" t="s">
        <v>36</v>
      </c>
      <c r="E401" s="18" t="s">
        <v>20</v>
      </c>
      <c r="F401" s="18" t="s">
        <v>35</v>
      </c>
      <c r="G401" s="19">
        <v>16</v>
      </c>
      <c r="H401" s="19">
        <f t="shared" si="267"/>
        <v>8</v>
      </c>
      <c r="I401" s="19">
        <f t="shared" ref="I401:I402" si="278">IF(AND(G401&lt;&gt;"",H401&lt;&gt;""),G401-H401,"")</f>
        <v>8</v>
      </c>
      <c r="J401" s="19">
        <f t="shared" si="268"/>
        <v>13</v>
      </c>
      <c r="K401" s="19"/>
      <c r="L401" s="19">
        <v>1</v>
      </c>
      <c r="M401" s="19"/>
      <c r="N401" s="19">
        <v>4</v>
      </c>
      <c r="O401" s="18">
        <v>3</v>
      </c>
      <c r="P401" s="18">
        <v>2</v>
      </c>
      <c r="Q401" s="18">
        <v>2</v>
      </c>
      <c r="R401" s="18">
        <v>2</v>
      </c>
      <c r="S401" s="18">
        <v>1</v>
      </c>
      <c r="T401" s="18">
        <v>1</v>
      </c>
      <c r="U401" s="18">
        <v>1</v>
      </c>
      <c r="V401" s="18">
        <v>1</v>
      </c>
      <c r="BW401" s="18">
        <f>SUM(O401:BV401)*N401</f>
        <v>52</v>
      </c>
      <c r="BX401" s="18">
        <f>COUNT(O401:BV401)</f>
        <v>8</v>
      </c>
    </row>
    <row r="402" spans="1:76" s="18" customFormat="1">
      <c r="A402" s="18">
        <v>401</v>
      </c>
      <c r="B402" s="18" t="s">
        <v>45</v>
      </c>
      <c r="C402" s="18" t="s">
        <v>52</v>
      </c>
      <c r="D402" s="18" t="s">
        <v>36</v>
      </c>
      <c r="E402" s="18" t="s">
        <v>20</v>
      </c>
      <c r="F402" s="18" t="s">
        <v>35</v>
      </c>
      <c r="G402" s="19"/>
      <c r="H402" s="19">
        <f t="shared" si="267"/>
        <v>10</v>
      </c>
      <c r="I402" s="19" t="str">
        <f t="shared" si="278"/>
        <v/>
      </c>
      <c r="J402" s="19">
        <f t="shared" si="268"/>
        <v>14</v>
      </c>
      <c r="K402" s="19">
        <f t="shared" ref="K402:K403" si="279">J402-J401</f>
        <v>1</v>
      </c>
      <c r="L402" s="19">
        <v>1</v>
      </c>
      <c r="M402" s="19"/>
      <c r="N402" s="19">
        <v>4</v>
      </c>
      <c r="O402" s="20">
        <v>3</v>
      </c>
      <c r="P402" s="20">
        <v>2</v>
      </c>
      <c r="Q402" s="20">
        <v>2</v>
      </c>
      <c r="R402" s="20">
        <v>1</v>
      </c>
      <c r="S402" s="20">
        <v>1</v>
      </c>
      <c r="T402" s="20">
        <v>1</v>
      </c>
      <c r="U402" s="20">
        <v>1</v>
      </c>
      <c r="V402" s="20">
        <v>1</v>
      </c>
      <c r="W402" s="20">
        <v>1</v>
      </c>
      <c r="X402" s="20">
        <v>1</v>
      </c>
      <c r="Y402" s="20"/>
      <c r="Z402" s="20"/>
    </row>
    <row r="403" spans="1:76" s="18" customFormat="1">
      <c r="A403" s="18">
        <v>402</v>
      </c>
      <c r="B403" s="8" t="s">
        <v>64</v>
      </c>
      <c r="C403" s="8" t="s">
        <v>52</v>
      </c>
      <c r="D403" s="8" t="s">
        <v>36</v>
      </c>
      <c r="E403" s="8" t="s">
        <v>20</v>
      </c>
      <c r="F403" s="8" t="s">
        <v>35</v>
      </c>
      <c r="G403" s="9"/>
      <c r="H403" s="9">
        <f t="shared" si="267"/>
        <v>6</v>
      </c>
      <c r="I403" s="9"/>
      <c r="J403" s="9">
        <f>SUMIF(O403:BV403,"&lt;&gt;")*L403*M403</f>
        <v>16</v>
      </c>
      <c r="K403" s="9">
        <f t="shared" si="279"/>
        <v>2</v>
      </c>
      <c r="L403" s="9">
        <v>1</v>
      </c>
      <c r="M403" s="9">
        <v>1</v>
      </c>
      <c r="N403" s="9">
        <v>4</v>
      </c>
      <c r="O403" s="8">
        <v>5</v>
      </c>
      <c r="P403" s="8">
        <v>4</v>
      </c>
      <c r="Q403" s="8">
        <v>3</v>
      </c>
      <c r="R403" s="10">
        <v>2</v>
      </c>
      <c r="S403" s="10">
        <v>1</v>
      </c>
      <c r="T403" s="10">
        <v>1</v>
      </c>
      <c r="U403" s="10"/>
      <c r="V403" s="10"/>
      <c r="W403" s="10"/>
      <c r="X403" s="10"/>
      <c r="Y403" s="10"/>
      <c r="Z403" s="10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</row>
    <row r="404" spans="1:76" s="18" customFormat="1">
      <c r="A404" s="18">
        <v>403</v>
      </c>
      <c r="B404" s="18" t="s">
        <v>43</v>
      </c>
      <c r="C404" s="18" t="s">
        <v>55</v>
      </c>
      <c r="D404" s="18" t="s">
        <v>36</v>
      </c>
      <c r="E404" s="18" t="s">
        <v>20</v>
      </c>
      <c r="F404" s="18" t="s">
        <v>35</v>
      </c>
      <c r="G404" s="19">
        <v>12</v>
      </c>
      <c r="H404" s="19">
        <f t="shared" si="267"/>
        <v>8</v>
      </c>
      <c r="I404" s="19">
        <f t="shared" ref="I404:I405" si="280">IF(AND(G404&lt;&gt;"",H404&lt;&gt;""),G404-H404,"")</f>
        <v>4</v>
      </c>
      <c r="J404" s="19">
        <f t="shared" si="268"/>
        <v>13</v>
      </c>
      <c r="K404" s="19"/>
      <c r="L404" s="19">
        <v>1</v>
      </c>
      <c r="M404" s="19"/>
      <c r="N404" s="19">
        <v>4</v>
      </c>
      <c r="O404" s="18">
        <v>3</v>
      </c>
      <c r="P404" s="18">
        <v>2</v>
      </c>
      <c r="Q404" s="18">
        <v>2</v>
      </c>
      <c r="R404" s="18">
        <v>2</v>
      </c>
      <c r="S404" s="18">
        <v>1</v>
      </c>
      <c r="T404" s="18">
        <v>1</v>
      </c>
      <c r="U404" s="18">
        <v>1</v>
      </c>
      <c r="V404" s="18">
        <v>1</v>
      </c>
      <c r="BW404" s="18">
        <f>SUM(O404:BV404)*N404</f>
        <v>52</v>
      </c>
      <c r="BX404" s="18">
        <f>COUNT(O404:BV404)</f>
        <v>8</v>
      </c>
    </row>
    <row r="405" spans="1:76" s="18" customFormat="1">
      <c r="A405" s="18">
        <v>404</v>
      </c>
      <c r="B405" s="18" t="s">
        <v>45</v>
      </c>
      <c r="C405" s="18" t="s">
        <v>55</v>
      </c>
      <c r="D405" s="18" t="s">
        <v>36</v>
      </c>
      <c r="E405" s="18" t="s">
        <v>20</v>
      </c>
      <c r="F405" s="18" t="s">
        <v>35</v>
      </c>
      <c r="G405" s="19"/>
      <c r="H405" s="19">
        <f t="shared" si="267"/>
        <v>10</v>
      </c>
      <c r="I405" s="19" t="str">
        <f t="shared" si="280"/>
        <v/>
      </c>
      <c r="J405" s="19">
        <f t="shared" si="268"/>
        <v>14</v>
      </c>
      <c r="K405" s="19">
        <f t="shared" ref="K405:K406" si="281">J405-J404</f>
        <v>1</v>
      </c>
      <c r="L405" s="19">
        <v>1</v>
      </c>
      <c r="M405" s="19"/>
      <c r="N405" s="19">
        <v>4</v>
      </c>
      <c r="O405" s="20">
        <v>3</v>
      </c>
      <c r="P405" s="20">
        <v>2</v>
      </c>
      <c r="Q405" s="20">
        <v>2</v>
      </c>
      <c r="R405" s="20">
        <v>1</v>
      </c>
      <c r="S405" s="20">
        <v>1</v>
      </c>
      <c r="T405" s="20">
        <v>1</v>
      </c>
      <c r="U405" s="20">
        <v>1</v>
      </c>
      <c r="V405" s="20">
        <v>1</v>
      </c>
      <c r="W405" s="20">
        <v>1</v>
      </c>
      <c r="X405" s="20">
        <v>1</v>
      </c>
    </row>
    <row r="406" spans="1:76" s="18" customFormat="1">
      <c r="A406" s="18">
        <v>405</v>
      </c>
      <c r="B406" s="8" t="s">
        <v>64</v>
      </c>
      <c r="C406" s="8" t="s">
        <v>55</v>
      </c>
      <c r="D406" s="8" t="s">
        <v>36</v>
      </c>
      <c r="E406" s="8" t="s">
        <v>20</v>
      </c>
      <c r="F406" s="8" t="s">
        <v>35</v>
      </c>
      <c r="G406" s="9"/>
      <c r="H406" s="9">
        <f t="shared" si="267"/>
        <v>6</v>
      </c>
      <c r="I406" s="9"/>
      <c r="J406" s="9">
        <f>SUMIF(O406:BV406,"&lt;&gt;")*L406*M406</f>
        <v>16</v>
      </c>
      <c r="K406" s="9">
        <f t="shared" si="281"/>
        <v>2</v>
      </c>
      <c r="L406" s="9">
        <v>1</v>
      </c>
      <c r="M406" s="9">
        <v>1</v>
      </c>
      <c r="N406" s="9">
        <v>4</v>
      </c>
      <c r="O406" s="8">
        <v>5</v>
      </c>
      <c r="P406" s="8">
        <v>4</v>
      </c>
      <c r="Q406" s="8">
        <v>3</v>
      </c>
      <c r="R406" s="10">
        <v>2</v>
      </c>
      <c r="S406" s="10">
        <v>1</v>
      </c>
      <c r="T406" s="10">
        <v>1</v>
      </c>
      <c r="U406" s="10"/>
      <c r="V406" s="10"/>
      <c r="W406" s="10"/>
      <c r="X406" s="10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</row>
    <row r="407" spans="1:76" s="18" customFormat="1">
      <c r="A407" s="18">
        <v>406</v>
      </c>
      <c r="B407" s="18" t="s">
        <v>43</v>
      </c>
      <c r="C407" s="18" t="s">
        <v>53</v>
      </c>
      <c r="D407" s="18" t="s">
        <v>36</v>
      </c>
      <c r="E407" s="18" t="s">
        <v>20</v>
      </c>
      <c r="F407" s="18" t="s">
        <v>35</v>
      </c>
      <c r="G407" s="19">
        <v>12</v>
      </c>
      <c r="H407" s="19">
        <f t="shared" si="267"/>
        <v>8</v>
      </c>
      <c r="I407" s="19">
        <f t="shared" ref="I407:I408" si="282">IF(AND(G407&lt;&gt;"",H407&lt;&gt;""),G407-H407,"")</f>
        <v>4</v>
      </c>
      <c r="J407" s="19">
        <f t="shared" si="268"/>
        <v>13</v>
      </c>
      <c r="K407" s="19"/>
      <c r="L407" s="19">
        <v>1</v>
      </c>
      <c r="M407" s="19"/>
      <c r="N407" s="19">
        <v>4</v>
      </c>
      <c r="O407" s="18">
        <v>3</v>
      </c>
      <c r="P407" s="18">
        <v>2</v>
      </c>
      <c r="Q407" s="18">
        <v>2</v>
      </c>
      <c r="R407" s="18">
        <v>2</v>
      </c>
      <c r="S407" s="18">
        <v>1</v>
      </c>
      <c r="T407" s="18">
        <v>1</v>
      </c>
      <c r="U407" s="18">
        <v>1</v>
      </c>
      <c r="V407" s="18">
        <v>1</v>
      </c>
      <c r="BW407" s="18">
        <f>SUM(O407:BV407)*N407</f>
        <v>52</v>
      </c>
      <c r="BX407" s="18">
        <f>COUNT(O407:BV407)</f>
        <v>8</v>
      </c>
    </row>
    <row r="408" spans="1:76" s="18" customFormat="1">
      <c r="A408" s="18">
        <v>407</v>
      </c>
      <c r="B408" s="18" t="s">
        <v>45</v>
      </c>
      <c r="C408" s="18" t="s">
        <v>53</v>
      </c>
      <c r="D408" s="18" t="s">
        <v>36</v>
      </c>
      <c r="E408" s="18" t="s">
        <v>20</v>
      </c>
      <c r="F408" s="18" t="s">
        <v>35</v>
      </c>
      <c r="G408" s="19"/>
      <c r="H408" s="19">
        <f t="shared" si="267"/>
        <v>10</v>
      </c>
      <c r="I408" s="19" t="str">
        <f t="shared" si="282"/>
        <v/>
      </c>
      <c r="J408" s="19">
        <f t="shared" si="268"/>
        <v>14</v>
      </c>
      <c r="K408" s="19">
        <f t="shared" ref="K408:K409" si="283">J408-J407</f>
        <v>1</v>
      </c>
      <c r="L408" s="19">
        <v>1</v>
      </c>
      <c r="M408" s="19"/>
      <c r="N408" s="19">
        <v>4</v>
      </c>
      <c r="O408" s="20">
        <v>3</v>
      </c>
      <c r="P408" s="20">
        <v>2</v>
      </c>
      <c r="Q408" s="20">
        <v>2</v>
      </c>
      <c r="R408" s="20">
        <v>1</v>
      </c>
      <c r="S408" s="20">
        <v>1</v>
      </c>
      <c r="T408" s="20">
        <v>1</v>
      </c>
      <c r="U408" s="20">
        <v>1</v>
      </c>
      <c r="V408" s="20">
        <v>1</v>
      </c>
      <c r="W408" s="20">
        <v>1</v>
      </c>
      <c r="X408" s="20">
        <v>1</v>
      </c>
      <c r="Y408" s="20"/>
      <c r="Z408" s="20"/>
    </row>
    <row r="409" spans="1:76" s="18" customFormat="1">
      <c r="A409" s="18">
        <v>408</v>
      </c>
      <c r="B409" s="8" t="s">
        <v>64</v>
      </c>
      <c r="C409" s="8" t="s">
        <v>53</v>
      </c>
      <c r="D409" s="8" t="s">
        <v>36</v>
      </c>
      <c r="E409" s="8" t="s">
        <v>20</v>
      </c>
      <c r="F409" s="8" t="s">
        <v>35</v>
      </c>
      <c r="G409" s="9"/>
      <c r="H409" s="9">
        <f t="shared" si="267"/>
        <v>6</v>
      </c>
      <c r="I409" s="9"/>
      <c r="J409" s="9">
        <f>SUMIF(O409:BV409,"&lt;&gt;")*L409*M409</f>
        <v>16</v>
      </c>
      <c r="K409" s="9">
        <f t="shared" si="283"/>
        <v>2</v>
      </c>
      <c r="L409" s="9">
        <v>1</v>
      </c>
      <c r="M409" s="9">
        <v>1</v>
      </c>
      <c r="N409" s="9">
        <v>4</v>
      </c>
      <c r="O409" s="8">
        <v>5</v>
      </c>
      <c r="P409" s="8">
        <v>4</v>
      </c>
      <c r="Q409" s="8">
        <v>3</v>
      </c>
      <c r="R409" s="10">
        <v>2</v>
      </c>
      <c r="S409" s="10">
        <v>1</v>
      </c>
      <c r="T409" s="10">
        <v>1</v>
      </c>
      <c r="U409" s="10"/>
      <c r="V409" s="10"/>
      <c r="W409" s="10"/>
      <c r="X409" s="10"/>
      <c r="Y409" s="10"/>
      <c r="Z409" s="10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</row>
    <row r="410" spans="1:76" s="18" customFormat="1">
      <c r="A410" s="18">
        <v>409</v>
      </c>
      <c r="B410" s="18" t="s">
        <v>43</v>
      </c>
      <c r="C410" s="18" t="s">
        <v>49</v>
      </c>
      <c r="D410" s="18" t="s">
        <v>37</v>
      </c>
      <c r="E410" s="18" t="s">
        <v>20</v>
      </c>
      <c r="F410" s="18" t="s">
        <v>35</v>
      </c>
      <c r="G410" s="19">
        <v>8</v>
      </c>
      <c r="H410" s="19">
        <f t="shared" si="267"/>
        <v>8</v>
      </c>
      <c r="I410" s="19">
        <f t="shared" ref="I410:I411" si="284">IF(AND(G410&lt;&gt;"",H410&lt;&gt;""),G410-H410,"")</f>
        <v>0</v>
      </c>
      <c r="J410" s="19">
        <f t="shared" si="268"/>
        <v>13</v>
      </c>
      <c r="K410" s="19"/>
      <c r="L410" s="19">
        <v>2</v>
      </c>
      <c r="M410" s="19"/>
      <c r="N410" s="19">
        <v>4</v>
      </c>
      <c r="O410" s="18">
        <v>3</v>
      </c>
      <c r="P410" s="18">
        <v>2</v>
      </c>
      <c r="Q410" s="18">
        <v>2</v>
      </c>
      <c r="R410" s="18">
        <v>2</v>
      </c>
      <c r="S410" s="18">
        <v>1</v>
      </c>
      <c r="T410" s="18">
        <v>1</v>
      </c>
      <c r="U410" s="18">
        <v>1</v>
      </c>
      <c r="V410" s="18">
        <v>1</v>
      </c>
      <c r="BW410" s="18">
        <f>SUM(O410:BV410)*N410</f>
        <v>52</v>
      </c>
      <c r="BX410" s="18">
        <f>COUNT(O410:BV410)</f>
        <v>8</v>
      </c>
    </row>
    <row r="411" spans="1:76" s="18" customFormat="1">
      <c r="A411" s="18">
        <v>410</v>
      </c>
      <c r="B411" s="18" t="s">
        <v>45</v>
      </c>
      <c r="C411" s="18" t="s">
        <v>49</v>
      </c>
      <c r="D411" s="18" t="s">
        <v>37</v>
      </c>
      <c r="E411" s="18" t="s">
        <v>20</v>
      </c>
      <c r="F411" s="18" t="s">
        <v>35</v>
      </c>
      <c r="G411" s="19"/>
      <c r="H411" s="19">
        <f t="shared" si="267"/>
        <v>6</v>
      </c>
      <c r="I411" s="19" t="str">
        <f t="shared" si="284"/>
        <v/>
      </c>
      <c r="J411" s="19">
        <f t="shared" si="268"/>
        <v>10</v>
      </c>
      <c r="K411" s="19">
        <f t="shared" ref="K411:K412" si="285">J411-J410</f>
        <v>-3</v>
      </c>
      <c r="L411" s="19">
        <v>2</v>
      </c>
      <c r="M411" s="19"/>
      <c r="N411" s="19">
        <v>4</v>
      </c>
      <c r="O411" s="20">
        <v>3</v>
      </c>
      <c r="P411" s="20">
        <v>2</v>
      </c>
      <c r="Q411" s="20">
        <v>2</v>
      </c>
      <c r="R411" s="20">
        <v>1</v>
      </c>
      <c r="S411" s="20">
        <v>1</v>
      </c>
      <c r="T411" s="20">
        <v>1</v>
      </c>
      <c r="U411" s="20"/>
      <c r="V411" s="20"/>
    </row>
    <row r="412" spans="1:76" s="18" customFormat="1">
      <c r="A412" s="18">
        <v>411</v>
      </c>
      <c r="B412" s="8" t="s">
        <v>64</v>
      </c>
      <c r="C412" s="8" t="s">
        <v>49</v>
      </c>
      <c r="D412" s="8" t="s">
        <v>37</v>
      </c>
      <c r="E412" s="8" t="s">
        <v>20</v>
      </c>
      <c r="F412" s="8" t="s">
        <v>35</v>
      </c>
      <c r="G412" s="9"/>
      <c r="H412" s="9">
        <f t="shared" si="267"/>
        <v>6</v>
      </c>
      <c r="I412" s="9"/>
      <c r="J412" s="9">
        <f>SUMIF(O412:BV412,"&lt;&gt;")*L412*M412</f>
        <v>16</v>
      </c>
      <c r="K412" s="9">
        <f t="shared" si="285"/>
        <v>6</v>
      </c>
      <c r="L412" s="9">
        <v>2</v>
      </c>
      <c r="M412" s="9">
        <v>0.5</v>
      </c>
      <c r="N412" s="9">
        <v>4</v>
      </c>
      <c r="O412" s="8">
        <v>5</v>
      </c>
      <c r="P412" s="8">
        <v>4</v>
      </c>
      <c r="Q412" s="8">
        <v>3</v>
      </c>
      <c r="R412" s="10">
        <v>2</v>
      </c>
      <c r="S412" s="10">
        <v>1</v>
      </c>
      <c r="T412" s="10">
        <v>1</v>
      </c>
      <c r="U412" s="10"/>
      <c r="V412" s="10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</row>
    <row r="413" spans="1:76" s="18" customFormat="1">
      <c r="A413" s="18">
        <v>412</v>
      </c>
      <c r="B413" s="18" t="s">
        <v>43</v>
      </c>
      <c r="C413" s="18" t="s">
        <v>52</v>
      </c>
      <c r="D413" s="18" t="s">
        <v>37</v>
      </c>
      <c r="E413" s="18" t="s">
        <v>20</v>
      </c>
      <c r="F413" s="18" t="s">
        <v>35</v>
      </c>
      <c r="G413" s="19">
        <v>13</v>
      </c>
      <c r="H413" s="19">
        <f t="shared" si="267"/>
        <v>8</v>
      </c>
      <c r="I413" s="19">
        <f t="shared" ref="I413:I414" si="286">IF(AND(G413&lt;&gt;"",H413&lt;&gt;""),G413-H413,"")</f>
        <v>5</v>
      </c>
      <c r="J413" s="19">
        <f t="shared" si="268"/>
        <v>13</v>
      </c>
      <c r="K413" s="19"/>
      <c r="L413" s="19">
        <v>1</v>
      </c>
      <c r="M413" s="19"/>
      <c r="N413" s="19">
        <v>4</v>
      </c>
      <c r="O413" s="18">
        <v>3</v>
      </c>
      <c r="P413" s="18">
        <v>2</v>
      </c>
      <c r="Q413" s="18">
        <v>2</v>
      </c>
      <c r="R413" s="18">
        <v>2</v>
      </c>
      <c r="S413" s="18">
        <v>1</v>
      </c>
      <c r="T413" s="18">
        <v>1</v>
      </c>
      <c r="U413" s="18">
        <v>1</v>
      </c>
      <c r="V413" s="18">
        <v>1</v>
      </c>
      <c r="BW413" s="18">
        <f>SUM(O413:BV413)*N413</f>
        <v>52</v>
      </c>
      <c r="BX413" s="18">
        <f>COUNT(O413:BV413)</f>
        <v>8</v>
      </c>
    </row>
    <row r="414" spans="1:76" s="18" customFormat="1">
      <c r="A414" s="18">
        <v>413</v>
      </c>
      <c r="B414" s="18" t="s">
        <v>45</v>
      </c>
      <c r="C414" s="18" t="s">
        <v>52</v>
      </c>
      <c r="D414" s="18" t="s">
        <v>37</v>
      </c>
      <c r="E414" s="18" t="s">
        <v>20</v>
      </c>
      <c r="F414" s="18" t="s">
        <v>35</v>
      </c>
      <c r="G414" s="19"/>
      <c r="H414" s="19">
        <f t="shared" si="267"/>
        <v>10</v>
      </c>
      <c r="I414" s="19" t="str">
        <f t="shared" si="286"/>
        <v/>
      </c>
      <c r="J414" s="19">
        <f t="shared" si="268"/>
        <v>14</v>
      </c>
      <c r="K414" s="19">
        <f t="shared" ref="K414:K415" si="287">J414-J413</f>
        <v>1</v>
      </c>
      <c r="L414" s="19">
        <v>1</v>
      </c>
      <c r="M414" s="19"/>
      <c r="N414" s="19">
        <v>4</v>
      </c>
      <c r="O414" s="20">
        <v>3</v>
      </c>
      <c r="P414" s="20">
        <v>2</v>
      </c>
      <c r="Q414" s="20">
        <v>2</v>
      </c>
      <c r="R414" s="20">
        <v>1</v>
      </c>
      <c r="S414" s="20">
        <v>1</v>
      </c>
      <c r="T414" s="20">
        <v>1</v>
      </c>
      <c r="U414" s="20">
        <v>1</v>
      </c>
      <c r="V414" s="20">
        <v>1</v>
      </c>
      <c r="W414" s="20">
        <v>1</v>
      </c>
      <c r="X414" s="20">
        <v>1</v>
      </c>
      <c r="Y414" s="20"/>
      <c r="Z414" s="20"/>
    </row>
    <row r="415" spans="1:76" s="18" customFormat="1">
      <c r="A415" s="18">
        <v>414</v>
      </c>
      <c r="B415" s="8" t="s">
        <v>64</v>
      </c>
      <c r="C415" s="8" t="s">
        <v>52</v>
      </c>
      <c r="D415" s="8" t="s">
        <v>37</v>
      </c>
      <c r="E415" s="8" t="s">
        <v>20</v>
      </c>
      <c r="F415" s="8" t="s">
        <v>35</v>
      </c>
      <c r="G415" s="9"/>
      <c r="H415" s="9">
        <f t="shared" si="267"/>
        <v>6</v>
      </c>
      <c r="I415" s="9"/>
      <c r="J415" s="9">
        <f>SUMIF(O415:BV415,"&lt;&gt;")*L415*M415</f>
        <v>16</v>
      </c>
      <c r="K415" s="9">
        <f t="shared" si="287"/>
        <v>2</v>
      </c>
      <c r="L415" s="9">
        <v>1</v>
      </c>
      <c r="M415" s="9">
        <v>1</v>
      </c>
      <c r="N415" s="9">
        <v>4</v>
      </c>
      <c r="O415" s="8">
        <v>5</v>
      </c>
      <c r="P415" s="8">
        <v>4</v>
      </c>
      <c r="Q415" s="8">
        <v>3</v>
      </c>
      <c r="R415" s="10">
        <v>2</v>
      </c>
      <c r="S415" s="10">
        <v>1</v>
      </c>
      <c r="T415" s="10">
        <v>1</v>
      </c>
      <c r="U415" s="10"/>
      <c r="V415" s="10"/>
      <c r="W415" s="10"/>
      <c r="X415" s="10"/>
      <c r="Y415" s="10"/>
      <c r="Z415" s="10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</row>
    <row r="416" spans="1:76" s="18" customFormat="1">
      <c r="A416" s="18">
        <v>415</v>
      </c>
      <c r="B416" s="18" t="s">
        <v>43</v>
      </c>
      <c r="C416" s="18" t="s">
        <v>55</v>
      </c>
      <c r="D416" s="18" t="s">
        <v>37</v>
      </c>
      <c r="E416" s="18" t="s">
        <v>20</v>
      </c>
      <c r="F416" s="18" t="s">
        <v>35</v>
      </c>
      <c r="G416" s="19">
        <v>13</v>
      </c>
      <c r="H416" s="19">
        <f t="shared" si="267"/>
        <v>8</v>
      </c>
      <c r="I416" s="19">
        <f t="shared" ref="I416:I417" si="288">IF(AND(G416&lt;&gt;"",H416&lt;&gt;""),G416-H416,"")</f>
        <v>5</v>
      </c>
      <c r="J416" s="19">
        <f t="shared" si="268"/>
        <v>13</v>
      </c>
      <c r="K416" s="19"/>
      <c r="L416" s="19">
        <v>1</v>
      </c>
      <c r="M416" s="19"/>
      <c r="N416" s="19">
        <v>4</v>
      </c>
      <c r="O416" s="18">
        <v>3</v>
      </c>
      <c r="P416" s="18">
        <v>2</v>
      </c>
      <c r="Q416" s="18">
        <v>2</v>
      </c>
      <c r="R416" s="18">
        <v>2</v>
      </c>
      <c r="S416" s="18">
        <v>1</v>
      </c>
      <c r="T416" s="18">
        <v>1</v>
      </c>
      <c r="U416" s="18">
        <v>1</v>
      </c>
      <c r="V416" s="18">
        <v>1</v>
      </c>
      <c r="BW416" s="18">
        <f>SUM(O416:BV416)*N416</f>
        <v>52</v>
      </c>
      <c r="BX416" s="18">
        <f>COUNT(O416:BV416)</f>
        <v>8</v>
      </c>
    </row>
    <row r="417" spans="1:76" s="18" customFormat="1">
      <c r="A417" s="18">
        <v>416</v>
      </c>
      <c r="B417" s="18" t="s">
        <v>45</v>
      </c>
      <c r="C417" s="18" t="s">
        <v>55</v>
      </c>
      <c r="D417" s="18" t="s">
        <v>37</v>
      </c>
      <c r="E417" s="18" t="s">
        <v>20</v>
      </c>
      <c r="F417" s="18" t="s">
        <v>35</v>
      </c>
      <c r="G417" s="19"/>
      <c r="H417" s="19">
        <f t="shared" si="267"/>
        <v>10</v>
      </c>
      <c r="I417" s="19" t="str">
        <f t="shared" si="288"/>
        <v/>
      </c>
      <c r="J417" s="19">
        <f t="shared" si="268"/>
        <v>14</v>
      </c>
      <c r="K417" s="19">
        <f t="shared" ref="K417:K418" si="289">J417-J416</f>
        <v>1</v>
      </c>
      <c r="L417" s="19">
        <v>1</v>
      </c>
      <c r="M417" s="19"/>
      <c r="N417" s="19">
        <v>4</v>
      </c>
      <c r="O417" s="20">
        <v>3</v>
      </c>
      <c r="P417" s="20">
        <v>2</v>
      </c>
      <c r="Q417" s="20">
        <v>2</v>
      </c>
      <c r="R417" s="20">
        <v>1</v>
      </c>
      <c r="S417" s="20">
        <v>1</v>
      </c>
      <c r="T417" s="20">
        <v>1</v>
      </c>
      <c r="U417" s="20">
        <v>1</v>
      </c>
      <c r="V417" s="20">
        <v>1</v>
      </c>
      <c r="W417" s="20">
        <v>1</v>
      </c>
      <c r="X417" s="20">
        <v>1</v>
      </c>
    </row>
    <row r="418" spans="1:76" s="18" customFormat="1">
      <c r="A418" s="18">
        <v>417</v>
      </c>
      <c r="B418" s="8" t="s">
        <v>64</v>
      </c>
      <c r="C418" s="8" t="s">
        <v>55</v>
      </c>
      <c r="D418" s="8" t="s">
        <v>37</v>
      </c>
      <c r="E418" s="8" t="s">
        <v>20</v>
      </c>
      <c r="F418" s="8" t="s">
        <v>35</v>
      </c>
      <c r="G418" s="9"/>
      <c r="H418" s="9">
        <f t="shared" si="267"/>
        <v>6</v>
      </c>
      <c r="I418" s="9"/>
      <c r="J418" s="9">
        <f>SUMIF(O418:BV418,"&lt;&gt;")*L418*M418</f>
        <v>16</v>
      </c>
      <c r="K418" s="9">
        <f t="shared" si="289"/>
        <v>2</v>
      </c>
      <c r="L418" s="9">
        <v>1</v>
      </c>
      <c r="M418" s="9">
        <v>1</v>
      </c>
      <c r="N418" s="9">
        <v>4</v>
      </c>
      <c r="O418" s="8">
        <v>5</v>
      </c>
      <c r="P418" s="8">
        <v>4</v>
      </c>
      <c r="Q418" s="8">
        <v>3</v>
      </c>
      <c r="R418" s="10">
        <v>2</v>
      </c>
      <c r="S418" s="10">
        <v>1</v>
      </c>
      <c r="T418" s="10">
        <v>1</v>
      </c>
      <c r="U418" s="10"/>
      <c r="V418" s="10"/>
      <c r="W418" s="10"/>
      <c r="X418" s="10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</row>
    <row r="419" spans="1:76" s="18" customFormat="1">
      <c r="A419" s="18">
        <v>418</v>
      </c>
      <c r="B419" s="18" t="s">
        <v>43</v>
      </c>
      <c r="C419" s="18" t="s">
        <v>53</v>
      </c>
      <c r="D419" s="18" t="s">
        <v>37</v>
      </c>
      <c r="E419" s="18" t="s">
        <v>20</v>
      </c>
      <c r="F419" s="18" t="s">
        <v>35</v>
      </c>
      <c r="G419" s="19">
        <v>10</v>
      </c>
      <c r="H419" s="19">
        <f t="shared" si="267"/>
        <v>8</v>
      </c>
      <c r="I419" s="19">
        <f t="shared" ref="I419:I420" si="290">IF(AND(G419&lt;&gt;"",H419&lt;&gt;""),G419-H419,"")</f>
        <v>2</v>
      </c>
      <c r="J419" s="19">
        <f t="shared" si="268"/>
        <v>13</v>
      </c>
      <c r="K419" s="19"/>
      <c r="L419" s="19">
        <v>1</v>
      </c>
      <c r="M419" s="19"/>
      <c r="N419" s="19">
        <v>4</v>
      </c>
      <c r="O419" s="18">
        <v>3</v>
      </c>
      <c r="P419" s="18">
        <v>2</v>
      </c>
      <c r="Q419" s="18">
        <v>2</v>
      </c>
      <c r="R419" s="18">
        <v>2</v>
      </c>
      <c r="S419" s="18">
        <v>1</v>
      </c>
      <c r="T419" s="18">
        <v>1</v>
      </c>
      <c r="U419" s="18">
        <v>1</v>
      </c>
      <c r="V419" s="18">
        <v>1</v>
      </c>
      <c r="BW419" s="18">
        <f>SUM(O419:BV419)*N419</f>
        <v>52</v>
      </c>
      <c r="BX419" s="18">
        <f>COUNT(O419:BV419)</f>
        <v>8</v>
      </c>
    </row>
    <row r="420" spans="1:76" s="18" customFormat="1">
      <c r="A420" s="18">
        <v>419</v>
      </c>
      <c r="B420" s="18" t="s">
        <v>45</v>
      </c>
      <c r="C420" s="18" t="s">
        <v>53</v>
      </c>
      <c r="D420" s="18" t="s">
        <v>37</v>
      </c>
      <c r="E420" s="18" t="s">
        <v>20</v>
      </c>
      <c r="F420" s="18" t="s">
        <v>35</v>
      </c>
      <c r="G420" s="19"/>
      <c r="H420" s="19">
        <f t="shared" si="267"/>
        <v>10</v>
      </c>
      <c r="I420" s="19" t="str">
        <f t="shared" si="290"/>
        <v/>
      </c>
      <c r="J420" s="19">
        <f t="shared" si="268"/>
        <v>14</v>
      </c>
      <c r="K420" s="19">
        <f t="shared" ref="K420:K421" si="291">J420-J419</f>
        <v>1</v>
      </c>
      <c r="L420" s="19">
        <v>1</v>
      </c>
      <c r="M420" s="19"/>
      <c r="N420" s="19">
        <v>4</v>
      </c>
      <c r="O420" s="20">
        <v>3</v>
      </c>
      <c r="P420" s="20">
        <v>2</v>
      </c>
      <c r="Q420" s="20">
        <v>2</v>
      </c>
      <c r="R420" s="20">
        <v>1</v>
      </c>
      <c r="S420" s="20">
        <v>1</v>
      </c>
      <c r="T420" s="20">
        <v>1</v>
      </c>
      <c r="U420" s="20">
        <v>1</v>
      </c>
      <c r="V420" s="20">
        <v>1</v>
      </c>
      <c r="W420" s="20">
        <v>1</v>
      </c>
      <c r="X420" s="20">
        <v>1</v>
      </c>
      <c r="Y420" s="20"/>
      <c r="Z420" s="20"/>
    </row>
    <row r="421" spans="1:76" s="18" customFormat="1">
      <c r="A421" s="18">
        <v>420</v>
      </c>
      <c r="B421" s="8" t="s">
        <v>64</v>
      </c>
      <c r="C421" s="8" t="s">
        <v>53</v>
      </c>
      <c r="D421" s="8" t="s">
        <v>37</v>
      </c>
      <c r="E421" s="8" t="s">
        <v>20</v>
      </c>
      <c r="F421" s="8" t="s">
        <v>35</v>
      </c>
      <c r="G421" s="9"/>
      <c r="H421" s="9">
        <f t="shared" si="267"/>
        <v>6</v>
      </c>
      <c r="I421" s="9"/>
      <c r="J421" s="9">
        <f>SUMIF(O421:BV421,"&lt;&gt;")*L421*M421</f>
        <v>16</v>
      </c>
      <c r="K421" s="9">
        <f t="shared" si="291"/>
        <v>2</v>
      </c>
      <c r="L421" s="9">
        <v>1</v>
      </c>
      <c r="M421" s="9">
        <v>1</v>
      </c>
      <c r="N421" s="9">
        <v>4</v>
      </c>
      <c r="O421" s="8">
        <v>5</v>
      </c>
      <c r="P421" s="8">
        <v>4</v>
      </c>
      <c r="Q421" s="8">
        <v>3</v>
      </c>
      <c r="R421" s="10">
        <v>2</v>
      </c>
      <c r="S421" s="10">
        <v>1</v>
      </c>
      <c r="T421" s="10">
        <v>1</v>
      </c>
      <c r="U421" s="10"/>
      <c r="V421" s="10"/>
      <c r="W421" s="10"/>
      <c r="X421" s="10"/>
      <c r="Y421" s="10"/>
      <c r="Z421" s="10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</row>
    <row r="422" spans="1:76" s="18" customFormat="1">
      <c r="A422" s="18">
        <v>421</v>
      </c>
      <c r="B422" s="18" t="s">
        <v>43</v>
      </c>
      <c r="C422" s="18" t="s">
        <v>49</v>
      </c>
      <c r="D422" s="18" t="s">
        <v>38</v>
      </c>
      <c r="E422" s="18" t="s">
        <v>20</v>
      </c>
      <c r="F422" s="18" t="s">
        <v>35</v>
      </c>
      <c r="G422" s="19">
        <v>8</v>
      </c>
      <c r="H422" s="19">
        <f t="shared" si="267"/>
        <v>8</v>
      </c>
      <c r="I422" s="19">
        <f t="shared" ref="I422:I423" si="292">IF(AND(G422&lt;&gt;"",H422&lt;&gt;""),G422-H422,"")</f>
        <v>0</v>
      </c>
      <c r="J422" s="19">
        <f t="shared" si="268"/>
        <v>13</v>
      </c>
      <c r="K422" s="19"/>
      <c r="L422" s="19">
        <v>2</v>
      </c>
      <c r="M422" s="19"/>
      <c r="N422" s="19">
        <v>4</v>
      </c>
      <c r="O422" s="18">
        <v>3</v>
      </c>
      <c r="P422" s="18">
        <v>2</v>
      </c>
      <c r="Q422" s="18">
        <v>2</v>
      </c>
      <c r="R422" s="18">
        <v>2</v>
      </c>
      <c r="S422" s="18">
        <v>1</v>
      </c>
      <c r="T422" s="18">
        <v>1</v>
      </c>
      <c r="U422" s="18">
        <v>1</v>
      </c>
      <c r="V422" s="18">
        <v>1</v>
      </c>
      <c r="BW422" s="18">
        <f>SUM(O422:BV422)*N422</f>
        <v>52</v>
      </c>
      <c r="BX422" s="18">
        <f>COUNT(O422:BV422)</f>
        <v>8</v>
      </c>
    </row>
    <row r="423" spans="1:76" s="18" customFormat="1">
      <c r="A423" s="18">
        <v>422</v>
      </c>
      <c r="B423" s="18" t="s">
        <v>45</v>
      </c>
      <c r="C423" s="18" t="s">
        <v>49</v>
      </c>
      <c r="D423" s="18" t="s">
        <v>38</v>
      </c>
      <c r="E423" s="18" t="s">
        <v>20</v>
      </c>
      <c r="F423" s="18" t="s">
        <v>35</v>
      </c>
      <c r="G423" s="19"/>
      <c r="H423" s="19">
        <f t="shared" si="267"/>
        <v>6</v>
      </c>
      <c r="I423" s="19" t="str">
        <f t="shared" si="292"/>
        <v/>
      </c>
      <c r="J423" s="19">
        <f t="shared" si="268"/>
        <v>10</v>
      </c>
      <c r="K423" s="19">
        <f t="shared" ref="K423:K424" si="293">J423-J422</f>
        <v>-3</v>
      </c>
      <c r="L423" s="19">
        <v>2</v>
      </c>
      <c r="M423" s="19"/>
      <c r="N423" s="19">
        <v>4</v>
      </c>
      <c r="O423" s="20">
        <v>3</v>
      </c>
      <c r="P423" s="20">
        <v>2</v>
      </c>
      <c r="Q423" s="20">
        <v>2</v>
      </c>
      <c r="R423" s="20">
        <v>1</v>
      </c>
      <c r="S423" s="20">
        <v>1</v>
      </c>
      <c r="T423" s="20">
        <v>1</v>
      </c>
      <c r="U423" s="20"/>
      <c r="V423" s="20"/>
    </row>
    <row r="424" spans="1:76" s="18" customFormat="1">
      <c r="A424" s="18">
        <v>423</v>
      </c>
      <c r="B424" s="8" t="s">
        <v>64</v>
      </c>
      <c r="C424" s="8" t="s">
        <v>49</v>
      </c>
      <c r="D424" s="8" t="s">
        <v>38</v>
      </c>
      <c r="E424" s="8" t="s">
        <v>20</v>
      </c>
      <c r="F424" s="8" t="s">
        <v>35</v>
      </c>
      <c r="G424" s="9"/>
      <c r="H424" s="9">
        <f t="shared" si="267"/>
        <v>6</v>
      </c>
      <c r="I424" s="9"/>
      <c r="J424" s="9">
        <f>SUMIF(O424:BV424,"&lt;&gt;")*L424*M424</f>
        <v>16</v>
      </c>
      <c r="K424" s="9">
        <f t="shared" si="293"/>
        <v>6</v>
      </c>
      <c r="L424" s="9">
        <v>2</v>
      </c>
      <c r="M424" s="9">
        <v>0.5</v>
      </c>
      <c r="N424" s="9">
        <v>4</v>
      </c>
      <c r="O424" s="8">
        <v>5</v>
      </c>
      <c r="P424" s="8">
        <v>4</v>
      </c>
      <c r="Q424" s="8">
        <v>3</v>
      </c>
      <c r="R424" s="10">
        <v>2</v>
      </c>
      <c r="S424" s="10">
        <v>1</v>
      </c>
      <c r="T424" s="10">
        <v>1</v>
      </c>
      <c r="U424" s="10"/>
      <c r="V424" s="10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</row>
    <row r="425" spans="1:76" s="18" customFormat="1">
      <c r="A425" s="18">
        <v>424</v>
      </c>
      <c r="B425" s="18" t="s">
        <v>43</v>
      </c>
      <c r="C425" s="18" t="s">
        <v>52</v>
      </c>
      <c r="D425" s="18" t="s">
        <v>38</v>
      </c>
      <c r="E425" s="18" t="s">
        <v>20</v>
      </c>
      <c r="F425" s="18" t="s">
        <v>35</v>
      </c>
      <c r="G425" s="19">
        <v>15</v>
      </c>
      <c r="H425" s="19">
        <f t="shared" si="267"/>
        <v>8</v>
      </c>
      <c r="I425" s="19">
        <f t="shared" ref="I425:I426" si="294">IF(AND(G425&lt;&gt;"",H425&lt;&gt;""),G425-H425,"")</f>
        <v>7</v>
      </c>
      <c r="J425" s="19">
        <f t="shared" si="268"/>
        <v>13</v>
      </c>
      <c r="K425" s="19"/>
      <c r="L425" s="19">
        <v>1</v>
      </c>
      <c r="M425" s="19"/>
      <c r="N425" s="19">
        <v>4</v>
      </c>
      <c r="O425" s="18">
        <v>3</v>
      </c>
      <c r="P425" s="18">
        <v>2</v>
      </c>
      <c r="Q425" s="18">
        <v>2</v>
      </c>
      <c r="R425" s="18">
        <v>2</v>
      </c>
      <c r="S425" s="18">
        <v>1</v>
      </c>
      <c r="T425" s="18">
        <v>1</v>
      </c>
      <c r="U425" s="18">
        <v>1</v>
      </c>
      <c r="V425" s="18">
        <v>1</v>
      </c>
      <c r="BW425" s="18">
        <f>SUM(O425:BV425)*N425</f>
        <v>52</v>
      </c>
      <c r="BX425" s="18">
        <f>COUNT(O425:BV425)</f>
        <v>8</v>
      </c>
    </row>
    <row r="426" spans="1:76" s="18" customFormat="1">
      <c r="A426" s="18">
        <v>425</v>
      </c>
      <c r="B426" s="18" t="s">
        <v>45</v>
      </c>
      <c r="C426" s="18" t="s">
        <v>52</v>
      </c>
      <c r="D426" s="18" t="s">
        <v>38</v>
      </c>
      <c r="E426" s="18" t="s">
        <v>20</v>
      </c>
      <c r="F426" s="18" t="s">
        <v>35</v>
      </c>
      <c r="G426" s="19"/>
      <c r="H426" s="19">
        <f t="shared" si="267"/>
        <v>10</v>
      </c>
      <c r="I426" s="19" t="str">
        <f t="shared" si="294"/>
        <v/>
      </c>
      <c r="J426" s="19">
        <f t="shared" si="268"/>
        <v>14</v>
      </c>
      <c r="K426" s="19">
        <f t="shared" ref="K426:K427" si="295">J426-J425</f>
        <v>1</v>
      </c>
      <c r="L426" s="19">
        <v>1</v>
      </c>
      <c r="M426" s="19"/>
      <c r="N426" s="19">
        <v>4</v>
      </c>
      <c r="O426" s="20">
        <v>3</v>
      </c>
      <c r="P426" s="20">
        <v>2</v>
      </c>
      <c r="Q426" s="20">
        <v>2</v>
      </c>
      <c r="R426" s="20">
        <v>1</v>
      </c>
      <c r="S426" s="20">
        <v>1</v>
      </c>
      <c r="T426" s="20">
        <v>1</v>
      </c>
      <c r="U426" s="20">
        <v>1</v>
      </c>
      <c r="V426" s="20">
        <v>1</v>
      </c>
      <c r="W426" s="20">
        <v>1</v>
      </c>
      <c r="X426" s="20">
        <v>1</v>
      </c>
      <c r="Y426" s="20"/>
      <c r="Z426" s="20"/>
    </row>
    <row r="427" spans="1:76" s="18" customFormat="1">
      <c r="A427" s="18">
        <v>426</v>
      </c>
      <c r="B427" s="8" t="s">
        <v>64</v>
      </c>
      <c r="C427" s="8" t="s">
        <v>52</v>
      </c>
      <c r="D427" s="8" t="s">
        <v>38</v>
      </c>
      <c r="E427" s="8" t="s">
        <v>20</v>
      </c>
      <c r="F427" s="8" t="s">
        <v>35</v>
      </c>
      <c r="G427" s="9"/>
      <c r="H427" s="9">
        <f t="shared" si="267"/>
        <v>6</v>
      </c>
      <c r="I427" s="9"/>
      <c r="J427" s="9">
        <f>SUMIF(O427:BV427,"&lt;&gt;")*L427*M427</f>
        <v>16</v>
      </c>
      <c r="K427" s="9">
        <f t="shared" si="295"/>
        <v>2</v>
      </c>
      <c r="L427" s="9">
        <v>1</v>
      </c>
      <c r="M427" s="9">
        <v>1</v>
      </c>
      <c r="N427" s="9">
        <v>4</v>
      </c>
      <c r="O427" s="8">
        <v>5</v>
      </c>
      <c r="P427" s="8">
        <v>4</v>
      </c>
      <c r="Q427" s="8">
        <v>3</v>
      </c>
      <c r="R427" s="10">
        <v>2</v>
      </c>
      <c r="S427" s="10">
        <v>1</v>
      </c>
      <c r="T427" s="10">
        <v>1</v>
      </c>
      <c r="U427" s="10"/>
      <c r="V427" s="10"/>
      <c r="W427" s="10"/>
      <c r="X427" s="10"/>
      <c r="Y427" s="10"/>
      <c r="Z427" s="10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</row>
    <row r="428" spans="1:76" s="18" customFormat="1">
      <c r="A428" s="18">
        <v>427</v>
      </c>
      <c r="B428" s="18" t="s">
        <v>43</v>
      </c>
      <c r="C428" s="18" t="s">
        <v>55</v>
      </c>
      <c r="D428" s="18" t="s">
        <v>38</v>
      </c>
      <c r="E428" s="18" t="s">
        <v>20</v>
      </c>
      <c r="F428" s="18" t="s">
        <v>35</v>
      </c>
      <c r="G428" s="19">
        <v>15</v>
      </c>
      <c r="H428" s="19">
        <f t="shared" si="267"/>
        <v>8</v>
      </c>
      <c r="I428" s="19">
        <f t="shared" ref="I428:I429" si="296">IF(AND(G428&lt;&gt;"",H428&lt;&gt;""),G428-H428,"")</f>
        <v>7</v>
      </c>
      <c r="J428" s="19">
        <f t="shared" si="268"/>
        <v>13</v>
      </c>
      <c r="K428" s="19"/>
      <c r="L428" s="19">
        <v>1</v>
      </c>
      <c r="M428" s="19"/>
      <c r="N428" s="19">
        <v>4</v>
      </c>
      <c r="O428" s="18">
        <v>3</v>
      </c>
      <c r="P428" s="18">
        <v>2</v>
      </c>
      <c r="Q428" s="18">
        <v>2</v>
      </c>
      <c r="R428" s="18">
        <v>2</v>
      </c>
      <c r="S428" s="18">
        <v>1</v>
      </c>
      <c r="T428" s="18">
        <v>1</v>
      </c>
      <c r="U428" s="18">
        <v>1</v>
      </c>
      <c r="V428" s="18">
        <v>1</v>
      </c>
      <c r="BW428" s="18">
        <f>SUM(O428:BV428)*N428</f>
        <v>52</v>
      </c>
      <c r="BX428" s="18">
        <f>COUNT(O428:BV428)</f>
        <v>8</v>
      </c>
    </row>
    <row r="429" spans="1:76" s="18" customFormat="1">
      <c r="A429" s="18">
        <v>428</v>
      </c>
      <c r="B429" s="18" t="s">
        <v>45</v>
      </c>
      <c r="C429" s="18" t="s">
        <v>55</v>
      </c>
      <c r="D429" s="18" t="s">
        <v>38</v>
      </c>
      <c r="E429" s="18" t="s">
        <v>20</v>
      </c>
      <c r="F429" s="18" t="s">
        <v>35</v>
      </c>
      <c r="G429" s="19"/>
      <c r="H429" s="19">
        <f t="shared" si="267"/>
        <v>10</v>
      </c>
      <c r="I429" s="19" t="str">
        <f t="shared" si="296"/>
        <v/>
      </c>
      <c r="J429" s="19">
        <f t="shared" si="268"/>
        <v>14</v>
      </c>
      <c r="K429" s="19">
        <f t="shared" ref="K429:K430" si="297">J429-J428</f>
        <v>1</v>
      </c>
      <c r="L429" s="19">
        <v>1</v>
      </c>
      <c r="M429" s="19"/>
      <c r="N429" s="19">
        <v>4</v>
      </c>
      <c r="O429" s="20">
        <v>3</v>
      </c>
      <c r="P429" s="20">
        <v>2</v>
      </c>
      <c r="Q429" s="20">
        <v>2</v>
      </c>
      <c r="R429" s="20">
        <v>1</v>
      </c>
      <c r="S429" s="20">
        <v>1</v>
      </c>
      <c r="T429" s="20">
        <v>1</v>
      </c>
      <c r="U429" s="20">
        <v>1</v>
      </c>
      <c r="V429" s="20">
        <v>1</v>
      </c>
      <c r="W429" s="20">
        <v>1</v>
      </c>
      <c r="X429" s="20">
        <v>1</v>
      </c>
    </row>
    <row r="430" spans="1:76" s="18" customFormat="1">
      <c r="A430" s="18">
        <v>429</v>
      </c>
      <c r="B430" s="8" t="s">
        <v>64</v>
      </c>
      <c r="C430" s="8" t="s">
        <v>55</v>
      </c>
      <c r="D430" s="8" t="s">
        <v>38</v>
      </c>
      <c r="E430" s="8" t="s">
        <v>20</v>
      </c>
      <c r="F430" s="8" t="s">
        <v>35</v>
      </c>
      <c r="G430" s="9"/>
      <c r="H430" s="9">
        <f t="shared" si="267"/>
        <v>6</v>
      </c>
      <c r="I430" s="9"/>
      <c r="J430" s="9">
        <f>SUMIF(O430:BV430,"&lt;&gt;")*L430*M430</f>
        <v>16</v>
      </c>
      <c r="K430" s="9">
        <f t="shared" si="297"/>
        <v>2</v>
      </c>
      <c r="L430" s="9">
        <v>1</v>
      </c>
      <c r="M430" s="9">
        <v>1</v>
      </c>
      <c r="N430" s="9">
        <v>4</v>
      </c>
      <c r="O430" s="8">
        <v>5</v>
      </c>
      <c r="P430" s="8">
        <v>4</v>
      </c>
      <c r="Q430" s="8">
        <v>3</v>
      </c>
      <c r="R430" s="10">
        <v>2</v>
      </c>
      <c r="S430" s="10">
        <v>1</v>
      </c>
      <c r="T430" s="10">
        <v>1</v>
      </c>
      <c r="U430" s="10"/>
      <c r="V430" s="10"/>
      <c r="W430" s="10"/>
      <c r="X430" s="10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</row>
    <row r="431" spans="1:76" s="18" customFormat="1">
      <c r="A431" s="18">
        <v>430</v>
      </c>
      <c r="B431" s="18" t="s">
        <v>43</v>
      </c>
      <c r="C431" s="18" t="s">
        <v>53</v>
      </c>
      <c r="D431" s="18" t="s">
        <v>38</v>
      </c>
      <c r="E431" s="18" t="s">
        <v>20</v>
      </c>
      <c r="F431" s="18" t="s">
        <v>35</v>
      </c>
      <c r="G431" s="19">
        <v>11</v>
      </c>
      <c r="H431" s="19">
        <f t="shared" si="267"/>
        <v>8</v>
      </c>
      <c r="I431" s="19">
        <f t="shared" ref="I431:I432" si="298">IF(AND(G431&lt;&gt;"",H431&lt;&gt;""),G431-H431,"")</f>
        <v>3</v>
      </c>
      <c r="J431" s="19">
        <f t="shared" si="268"/>
        <v>13</v>
      </c>
      <c r="K431" s="19"/>
      <c r="L431" s="19">
        <v>1</v>
      </c>
      <c r="M431" s="19"/>
      <c r="N431" s="19">
        <v>4</v>
      </c>
      <c r="O431" s="18">
        <v>3</v>
      </c>
      <c r="P431" s="18">
        <v>2</v>
      </c>
      <c r="Q431" s="18">
        <v>2</v>
      </c>
      <c r="R431" s="18">
        <v>2</v>
      </c>
      <c r="S431" s="18">
        <v>1</v>
      </c>
      <c r="T431" s="18">
        <v>1</v>
      </c>
      <c r="U431" s="18">
        <v>1</v>
      </c>
      <c r="V431" s="18">
        <v>1</v>
      </c>
      <c r="BW431" s="18">
        <f>SUM(O431:BV431)*N431</f>
        <v>52</v>
      </c>
      <c r="BX431" s="18">
        <f>COUNT(O431:BV431)</f>
        <v>8</v>
      </c>
    </row>
    <row r="432" spans="1:76" s="18" customFormat="1">
      <c r="A432" s="18">
        <v>431</v>
      </c>
      <c r="B432" s="18" t="s">
        <v>45</v>
      </c>
      <c r="C432" s="18" t="s">
        <v>53</v>
      </c>
      <c r="D432" s="18" t="s">
        <v>38</v>
      </c>
      <c r="E432" s="18" t="s">
        <v>20</v>
      </c>
      <c r="F432" s="18" t="s">
        <v>35</v>
      </c>
      <c r="G432" s="19"/>
      <c r="H432" s="19">
        <f t="shared" si="267"/>
        <v>10</v>
      </c>
      <c r="I432" s="19" t="str">
        <f t="shared" si="298"/>
        <v/>
      </c>
      <c r="J432" s="19">
        <f t="shared" si="268"/>
        <v>14</v>
      </c>
      <c r="K432" s="19">
        <f t="shared" ref="K432:K433" si="299">J432-J431</f>
        <v>1</v>
      </c>
      <c r="L432" s="19">
        <v>1</v>
      </c>
      <c r="M432" s="19"/>
      <c r="N432" s="19">
        <v>4</v>
      </c>
      <c r="O432" s="20">
        <v>3</v>
      </c>
      <c r="P432" s="20">
        <v>2</v>
      </c>
      <c r="Q432" s="20">
        <v>2</v>
      </c>
      <c r="R432" s="20">
        <v>1</v>
      </c>
      <c r="S432" s="20">
        <v>1</v>
      </c>
      <c r="T432" s="20">
        <v>1</v>
      </c>
      <c r="U432" s="20">
        <v>1</v>
      </c>
      <c r="V432" s="20">
        <v>1</v>
      </c>
      <c r="W432" s="20">
        <v>1</v>
      </c>
      <c r="X432" s="20">
        <v>1</v>
      </c>
      <c r="Y432" s="20"/>
      <c r="Z432" s="20"/>
    </row>
    <row r="433" spans="1:76" s="18" customFormat="1">
      <c r="A433" s="18">
        <v>432</v>
      </c>
      <c r="B433" s="8" t="s">
        <v>64</v>
      </c>
      <c r="C433" s="8" t="s">
        <v>53</v>
      </c>
      <c r="D433" s="8" t="s">
        <v>38</v>
      </c>
      <c r="E433" s="8" t="s">
        <v>20</v>
      </c>
      <c r="F433" s="8" t="s">
        <v>35</v>
      </c>
      <c r="G433" s="9"/>
      <c r="H433" s="9">
        <f t="shared" si="267"/>
        <v>6</v>
      </c>
      <c r="I433" s="9"/>
      <c r="J433" s="9">
        <f>SUMIF(O433:BV433,"&lt;&gt;")*L433*M433</f>
        <v>16</v>
      </c>
      <c r="K433" s="9">
        <f t="shared" si="299"/>
        <v>2</v>
      </c>
      <c r="L433" s="9">
        <v>1</v>
      </c>
      <c r="M433" s="9">
        <v>1</v>
      </c>
      <c r="N433" s="9">
        <v>4</v>
      </c>
      <c r="O433" s="8">
        <v>5</v>
      </c>
      <c r="P433" s="8">
        <v>4</v>
      </c>
      <c r="Q433" s="8">
        <v>3</v>
      </c>
      <c r="R433" s="10">
        <v>2</v>
      </c>
      <c r="S433" s="10">
        <v>1</v>
      </c>
      <c r="T433" s="10">
        <v>1</v>
      </c>
      <c r="U433" s="10"/>
      <c r="V433" s="10"/>
      <c r="W433" s="10"/>
      <c r="X433" s="10"/>
      <c r="Y433" s="10"/>
      <c r="Z433" s="10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</row>
    <row r="434" spans="1:76" s="18" customFormat="1">
      <c r="A434" s="18">
        <v>433</v>
      </c>
      <c r="B434" s="18" t="s">
        <v>56</v>
      </c>
      <c r="C434" s="18" t="s">
        <v>19</v>
      </c>
      <c r="D434" s="18" t="s">
        <v>15</v>
      </c>
      <c r="E434" s="18" t="s">
        <v>16</v>
      </c>
      <c r="F434" s="18" t="s">
        <v>27</v>
      </c>
      <c r="G434" s="19">
        <v>30</v>
      </c>
      <c r="H434" s="19">
        <f t="shared" si="267"/>
        <v>16</v>
      </c>
      <c r="I434" s="19">
        <f t="shared" ref="I434:I435" si="300">IF(AND(G434&lt;&gt;"",H434&lt;&gt;""),G434-H434,"")</f>
        <v>14</v>
      </c>
      <c r="J434" s="19">
        <f t="shared" si="268"/>
        <v>210</v>
      </c>
      <c r="K434" s="19"/>
      <c r="L434" s="19">
        <v>1</v>
      </c>
      <c r="M434" s="19"/>
      <c r="N434" s="19">
        <v>1</v>
      </c>
      <c r="O434" s="18">
        <v>25</v>
      </c>
      <c r="P434" s="18">
        <v>21</v>
      </c>
      <c r="Q434" s="18">
        <v>18</v>
      </c>
      <c r="R434" s="18">
        <v>16</v>
      </c>
      <c r="S434" s="18">
        <v>16</v>
      </c>
      <c r="T434" s="18">
        <v>14</v>
      </c>
      <c r="U434" s="18">
        <v>14</v>
      </c>
      <c r="V434" s="18">
        <v>12</v>
      </c>
      <c r="W434" s="18">
        <v>12</v>
      </c>
      <c r="X434" s="18">
        <v>10</v>
      </c>
      <c r="Y434" s="18">
        <v>10</v>
      </c>
      <c r="Z434" s="18">
        <v>10</v>
      </c>
      <c r="AA434" s="18">
        <v>8</v>
      </c>
      <c r="AB434" s="18">
        <v>8</v>
      </c>
      <c r="AC434" s="18">
        <v>8</v>
      </c>
      <c r="AD434" s="18">
        <v>8</v>
      </c>
      <c r="BW434" s="18">
        <f>SUM(O434:BV434)*N434</f>
        <v>210</v>
      </c>
      <c r="BX434" s="18">
        <f>COUNT(O434:BV434)</f>
        <v>16</v>
      </c>
    </row>
    <row r="435" spans="1:76" s="18" customFormat="1">
      <c r="A435" s="18">
        <v>434</v>
      </c>
      <c r="B435" s="18" t="s">
        <v>57</v>
      </c>
      <c r="C435" s="18" t="s">
        <v>19</v>
      </c>
      <c r="D435" s="18" t="s">
        <v>15</v>
      </c>
      <c r="E435" s="18" t="s">
        <v>16</v>
      </c>
      <c r="F435" s="18" t="s">
        <v>27</v>
      </c>
      <c r="G435" s="19">
        <v>29</v>
      </c>
      <c r="H435" s="19">
        <f t="shared" si="267"/>
        <v>20</v>
      </c>
      <c r="I435" s="19">
        <f t="shared" si="300"/>
        <v>9</v>
      </c>
      <c r="J435" s="19">
        <f t="shared" si="268"/>
        <v>204</v>
      </c>
      <c r="K435" s="19">
        <f t="shared" ref="K435:K436" si="301">J435-J434</f>
        <v>-6</v>
      </c>
      <c r="L435" s="19">
        <v>1</v>
      </c>
      <c r="M435" s="19"/>
      <c r="N435" s="19">
        <v>1</v>
      </c>
      <c r="O435" s="20">
        <v>25</v>
      </c>
      <c r="P435" s="20">
        <v>21</v>
      </c>
      <c r="Q435" s="20">
        <v>18</v>
      </c>
      <c r="R435" s="20">
        <v>16</v>
      </c>
      <c r="S435" s="20">
        <v>16</v>
      </c>
      <c r="T435" s="20">
        <v>14</v>
      </c>
      <c r="U435" s="20">
        <v>14</v>
      </c>
      <c r="V435" s="20">
        <v>10</v>
      </c>
      <c r="W435" s="20">
        <v>10</v>
      </c>
      <c r="X435" s="20">
        <v>8</v>
      </c>
      <c r="Y435" s="20">
        <v>8</v>
      </c>
      <c r="Z435" s="20">
        <v>8</v>
      </c>
      <c r="AA435" s="20">
        <v>6</v>
      </c>
      <c r="AB435" s="20">
        <v>6</v>
      </c>
      <c r="AC435" s="20">
        <v>6</v>
      </c>
      <c r="AD435" s="20">
        <v>6</v>
      </c>
      <c r="AE435" s="20">
        <v>4</v>
      </c>
      <c r="AF435" s="20">
        <v>4</v>
      </c>
      <c r="AG435" s="20">
        <v>2</v>
      </c>
      <c r="AH435" s="20">
        <v>2</v>
      </c>
      <c r="AI435" s="20"/>
      <c r="AJ435" s="20"/>
      <c r="AK435" s="20"/>
    </row>
    <row r="436" spans="1:76" s="18" customFormat="1">
      <c r="A436" s="18">
        <v>435</v>
      </c>
      <c r="B436" s="8" t="s">
        <v>65</v>
      </c>
      <c r="C436" s="8" t="s">
        <v>19</v>
      </c>
      <c r="D436" s="8" t="s">
        <v>15</v>
      </c>
      <c r="E436" s="8" t="s">
        <v>16</v>
      </c>
      <c r="F436" s="8" t="s">
        <v>27</v>
      </c>
      <c r="G436" s="9"/>
      <c r="H436" s="9">
        <f t="shared" si="267"/>
        <v>10</v>
      </c>
      <c r="I436" s="9"/>
      <c r="J436" s="9">
        <f>SUMIF(O436:BV436,"&lt;&gt;")*L436*M436</f>
        <v>102</v>
      </c>
      <c r="K436" s="9">
        <f t="shared" si="301"/>
        <v>-102</v>
      </c>
      <c r="L436" s="9">
        <v>1</v>
      </c>
      <c r="M436" s="9">
        <v>1</v>
      </c>
      <c r="N436" s="9">
        <v>1</v>
      </c>
      <c r="O436" s="8">
        <v>25</v>
      </c>
      <c r="P436" s="8">
        <v>21</v>
      </c>
      <c r="Q436" s="8">
        <v>17</v>
      </c>
      <c r="R436" s="8">
        <v>15</v>
      </c>
      <c r="S436" s="29">
        <v>8</v>
      </c>
      <c r="T436" s="29">
        <v>6</v>
      </c>
      <c r="U436" s="29">
        <v>4</v>
      </c>
      <c r="V436" s="29">
        <v>3</v>
      </c>
      <c r="W436" s="29">
        <v>2</v>
      </c>
      <c r="X436" s="29">
        <v>1</v>
      </c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</row>
    <row r="437" spans="1:76" s="18" customFormat="1">
      <c r="A437" s="18">
        <v>436</v>
      </c>
      <c r="B437" s="18" t="s">
        <v>56</v>
      </c>
      <c r="C437" s="18" t="s">
        <v>19</v>
      </c>
      <c r="D437" s="18" t="s">
        <v>15</v>
      </c>
      <c r="E437" s="18" t="s">
        <v>20</v>
      </c>
      <c r="F437" s="18" t="s">
        <v>29</v>
      </c>
      <c r="G437" s="19">
        <v>12</v>
      </c>
      <c r="H437" s="19">
        <f t="shared" si="267"/>
        <v>12</v>
      </c>
      <c r="I437" s="19">
        <f t="shared" ref="I437:I438" si="302">IF(AND(G437&lt;&gt;"",H437&lt;&gt;""),G437-H437,"")</f>
        <v>0</v>
      </c>
      <c r="J437" s="19">
        <f t="shared" si="268"/>
        <v>162</v>
      </c>
      <c r="K437" s="19"/>
      <c r="L437" s="19">
        <v>1</v>
      </c>
      <c r="M437" s="19"/>
      <c r="N437" s="19">
        <v>1</v>
      </c>
      <c r="O437" s="18">
        <v>25</v>
      </c>
      <c r="P437" s="18">
        <v>21</v>
      </c>
      <c r="Q437" s="18">
        <v>18</v>
      </c>
      <c r="R437" s="18">
        <v>16</v>
      </c>
      <c r="S437" s="18">
        <v>14</v>
      </c>
      <c r="T437" s="18">
        <v>12</v>
      </c>
      <c r="U437" s="18">
        <v>12</v>
      </c>
      <c r="V437" s="18">
        <v>10</v>
      </c>
      <c r="W437" s="18">
        <v>10</v>
      </c>
      <c r="X437" s="18">
        <v>8</v>
      </c>
      <c r="Y437" s="18">
        <v>8</v>
      </c>
      <c r="Z437" s="18">
        <v>8</v>
      </c>
      <c r="BW437" s="18">
        <f>SUM(O437:BV437)*N437</f>
        <v>162</v>
      </c>
      <c r="BX437" s="18">
        <f>COUNT(O437:BV437)</f>
        <v>12</v>
      </c>
    </row>
    <row r="438" spans="1:76" s="18" customFormat="1">
      <c r="A438" s="18">
        <v>437</v>
      </c>
      <c r="B438" s="18" t="s">
        <v>57</v>
      </c>
      <c r="C438" s="18" t="s">
        <v>19</v>
      </c>
      <c r="D438" s="18" t="s">
        <v>15</v>
      </c>
      <c r="E438" s="18" t="s">
        <v>20</v>
      </c>
      <c r="F438" s="18" t="s">
        <v>29</v>
      </c>
      <c r="G438" s="19">
        <v>11</v>
      </c>
      <c r="H438" s="19">
        <f t="shared" si="267"/>
        <v>12</v>
      </c>
      <c r="I438" s="30">
        <f t="shared" si="302"/>
        <v>-1</v>
      </c>
      <c r="J438" s="19">
        <f t="shared" si="268"/>
        <v>140</v>
      </c>
      <c r="K438" s="19">
        <f t="shared" ref="K438:K439" si="303">J438-J437</f>
        <v>-22</v>
      </c>
      <c r="L438" s="19">
        <v>1</v>
      </c>
      <c r="M438" s="19"/>
      <c r="N438" s="19">
        <v>1</v>
      </c>
      <c r="O438" s="20">
        <v>25</v>
      </c>
      <c r="P438" s="20">
        <v>21</v>
      </c>
      <c r="Q438" s="20">
        <v>18</v>
      </c>
      <c r="R438" s="20">
        <v>16</v>
      </c>
      <c r="S438" s="20">
        <v>14</v>
      </c>
      <c r="T438" s="20">
        <v>10</v>
      </c>
      <c r="U438" s="20">
        <v>10</v>
      </c>
      <c r="V438" s="20">
        <v>8</v>
      </c>
      <c r="W438" s="20">
        <v>8</v>
      </c>
      <c r="X438" s="20">
        <v>4</v>
      </c>
      <c r="Y438" s="20">
        <v>4</v>
      </c>
      <c r="Z438" s="20">
        <v>2</v>
      </c>
    </row>
    <row r="439" spans="1:76" s="18" customFormat="1">
      <c r="A439" s="18">
        <v>438</v>
      </c>
      <c r="B439" s="8" t="s">
        <v>65</v>
      </c>
      <c r="C439" s="8" t="s">
        <v>19</v>
      </c>
      <c r="D439" s="8" t="s">
        <v>15</v>
      </c>
      <c r="E439" s="8" t="s">
        <v>20</v>
      </c>
      <c r="F439" s="8" t="s">
        <v>29</v>
      </c>
      <c r="G439" s="9"/>
      <c r="H439" s="9">
        <f t="shared" si="267"/>
        <v>10</v>
      </c>
      <c r="I439" s="9"/>
      <c r="J439" s="9">
        <f>SUMIF(O439:BV439,"&lt;&gt;")*L439*M439</f>
        <v>102</v>
      </c>
      <c r="K439" s="9">
        <f t="shared" si="303"/>
        <v>-38</v>
      </c>
      <c r="L439" s="9">
        <v>1</v>
      </c>
      <c r="M439" s="9">
        <v>1</v>
      </c>
      <c r="N439" s="9">
        <v>1</v>
      </c>
      <c r="O439" s="8">
        <v>25</v>
      </c>
      <c r="P439" s="8">
        <v>21</v>
      </c>
      <c r="Q439" s="8">
        <v>17</v>
      </c>
      <c r="R439" s="8">
        <v>15</v>
      </c>
      <c r="S439" s="29">
        <v>8</v>
      </c>
      <c r="T439" s="29">
        <v>6</v>
      </c>
      <c r="U439" s="29">
        <v>4</v>
      </c>
      <c r="V439" s="29">
        <v>3</v>
      </c>
      <c r="W439" s="29">
        <v>2</v>
      </c>
      <c r="X439" s="29">
        <v>1</v>
      </c>
      <c r="Y439" s="10"/>
      <c r="Z439" s="10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</row>
    <row r="440" spans="1:76" s="18" customFormat="1">
      <c r="A440" s="18">
        <v>439</v>
      </c>
      <c r="B440" s="18" t="s">
        <v>56</v>
      </c>
      <c r="C440" s="18" t="s">
        <v>19</v>
      </c>
      <c r="D440" s="18" t="s">
        <v>15</v>
      </c>
      <c r="E440" s="18" t="s">
        <v>16</v>
      </c>
      <c r="F440" s="18" t="s">
        <v>23</v>
      </c>
      <c r="G440" s="19">
        <v>44</v>
      </c>
      <c r="H440" s="19">
        <f t="shared" si="267"/>
        <v>24</v>
      </c>
      <c r="I440" s="19">
        <f t="shared" ref="I440:I441" si="304">IF(AND(G440&lt;&gt;"",H440&lt;&gt;""),G440-H440,"")</f>
        <v>20</v>
      </c>
      <c r="J440" s="19">
        <f t="shared" si="268"/>
        <v>126</v>
      </c>
      <c r="K440" s="19"/>
      <c r="L440" s="19">
        <v>1</v>
      </c>
      <c r="M440" s="19"/>
      <c r="N440" s="19">
        <v>1</v>
      </c>
      <c r="O440" s="18">
        <v>15</v>
      </c>
      <c r="P440" s="18">
        <v>12</v>
      </c>
      <c r="Q440" s="18">
        <v>10</v>
      </c>
      <c r="R440" s="18">
        <v>8</v>
      </c>
      <c r="S440" s="18">
        <v>8</v>
      </c>
      <c r="T440" s="18">
        <v>8</v>
      </c>
      <c r="U440" s="18">
        <v>6</v>
      </c>
      <c r="V440" s="18">
        <v>6</v>
      </c>
      <c r="W440" s="18">
        <v>6</v>
      </c>
      <c r="X440" s="18">
        <v>6</v>
      </c>
      <c r="Y440" s="18">
        <v>4</v>
      </c>
      <c r="Z440" s="18">
        <v>4</v>
      </c>
      <c r="AA440" s="18">
        <v>4</v>
      </c>
      <c r="AB440" s="18">
        <v>4</v>
      </c>
      <c r="AC440" s="18">
        <v>3</v>
      </c>
      <c r="AD440" s="18">
        <v>3</v>
      </c>
      <c r="AE440" s="18">
        <v>3</v>
      </c>
      <c r="AF440" s="18">
        <v>3</v>
      </c>
      <c r="AG440" s="18">
        <v>3</v>
      </c>
      <c r="AH440" s="18">
        <v>2</v>
      </c>
      <c r="AI440" s="18">
        <v>2</v>
      </c>
      <c r="AJ440" s="18">
        <v>2</v>
      </c>
      <c r="AK440" s="18">
        <v>2</v>
      </c>
      <c r="AL440" s="18">
        <v>2</v>
      </c>
      <c r="BW440" s="18">
        <f>SUM(O440:BV440)*N440</f>
        <v>126</v>
      </c>
      <c r="BX440" s="18">
        <f>COUNT(O440:BV440)</f>
        <v>24</v>
      </c>
    </row>
    <row r="441" spans="1:76" s="18" customFormat="1">
      <c r="A441" s="18">
        <v>440</v>
      </c>
      <c r="B441" s="18" t="s">
        <v>57</v>
      </c>
      <c r="C441" s="18" t="s">
        <v>19</v>
      </c>
      <c r="D441" s="18" t="s">
        <v>15</v>
      </c>
      <c r="E441" s="18" t="s">
        <v>16</v>
      </c>
      <c r="F441" s="18" t="s">
        <v>23</v>
      </c>
      <c r="G441" s="19">
        <v>43</v>
      </c>
      <c r="H441" s="19">
        <f t="shared" si="267"/>
        <v>24</v>
      </c>
      <c r="I441" s="19">
        <f t="shared" si="304"/>
        <v>19</v>
      </c>
      <c r="J441" s="19">
        <f t="shared" si="268"/>
        <v>126</v>
      </c>
      <c r="K441" s="19">
        <f t="shared" ref="K441:K442" si="305">J441-J440</f>
        <v>0</v>
      </c>
      <c r="L441" s="19">
        <v>1</v>
      </c>
      <c r="M441" s="19"/>
      <c r="N441" s="19">
        <v>1</v>
      </c>
      <c r="O441" s="20">
        <v>15</v>
      </c>
      <c r="P441" s="20">
        <v>12</v>
      </c>
      <c r="Q441" s="20">
        <v>10</v>
      </c>
      <c r="R441" s="20">
        <v>8</v>
      </c>
      <c r="S441" s="20">
        <v>8</v>
      </c>
      <c r="T441" s="20">
        <v>8</v>
      </c>
      <c r="U441" s="20">
        <v>8</v>
      </c>
      <c r="V441" s="20">
        <v>6</v>
      </c>
      <c r="W441" s="20">
        <v>6</v>
      </c>
      <c r="X441" s="20">
        <v>6</v>
      </c>
      <c r="Y441" s="20">
        <v>4</v>
      </c>
      <c r="Z441" s="20">
        <v>4</v>
      </c>
      <c r="AA441" s="20">
        <v>4</v>
      </c>
      <c r="AB441" s="20">
        <v>4</v>
      </c>
      <c r="AC441" s="20">
        <v>3</v>
      </c>
      <c r="AD441" s="20">
        <v>3</v>
      </c>
      <c r="AE441" s="20">
        <v>3</v>
      </c>
      <c r="AF441" s="20">
        <v>3</v>
      </c>
      <c r="AG441" s="20">
        <v>3</v>
      </c>
      <c r="AH441" s="20">
        <v>2</v>
      </c>
      <c r="AI441" s="20">
        <v>2</v>
      </c>
      <c r="AJ441" s="20">
        <v>2</v>
      </c>
      <c r="AK441" s="20">
        <v>1</v>
      </c>
      <c r="AL441" s="20">
        <v>1</v>
      </c>
      <c r="AM441" s="20"/>
      <c r="AN441" s="20"/>
      <c r="AO441" s="20"/>
      <c r="AP441" s="20"/>
      <c r="AQ441" s="20"/>
      <c r="AR441" s="20"/>
      <c r="AS441" s="20"/>
      <c r="AT441" s="20"/>
    </row>
    <row r="442" spans="1:76" s="18" customFormat="1">
      <c r="A442" s="18">
        <v>441</v>
      </c>
      <c r="B442" s="8" t="s">
        <v>65</v>
      </c>
      <c r="C442" s="8" t="s">
        <v>19</v>
      </c>
      <c r="D442" s="8" t="s">
        <v>15</v>
      </c>
      <c r="E442" s="8" t="s">
        <v>16</v>
      </c>
      <c r="F442" s="8" t="s">
        <v>23</v>
      </c>
      <c r="G442" s="9"/>
      <c r="H442" s="9">
        <f t="shared" si="267"/>
        <v>24</v>
      </c>
      <c r="I442" s="9"/>
      <c r="J442" s="9">
        <f>SUMIF(O442:BV442,"&lt;&gt;")*L442*M442</f>
        <v>115</v>
      </c>
      <c r="K442" s="9">
        <f t="shared" si="305"/>
        <v>-11</v>
      </c>
      <c r="L442" s="9">
        <v>1</v>
      </c>
      <c r="M442" s="9">
        <v>1</v>
      </c>
      <c r="N442" s="9">
        <v>1</v>
      </c>
      <c r="O442" s="8">
        <v>15</v>
      </c>
      <c r="P442" s="8">
        <v>12</v>
      </c>
      <c r="Q442" s="8">
        <v>10</v>
      </c>
      <c r="R442" s="8">
        <v>8</v>
      </c>
      <c r="S442" s="8">
        <v>8</v>
      </c>
      <c r="T442" s="8">
        <v>8</v>
      </c>
      <c r="U442" s="8">
        <v>6</v>
      </c>
      <c r="V442" s="8">
        <v>6</v>
      </c>
      <c r="W442" s="8">
        <v>6</v>
      </c>
      <c r="X442" s="8">
        <v>4</v>
      </c>
      <c r="Y442" s="8">
        <v>4</v>
      </c>
      <c r="Z442" s="8">
        <v>4</v>
      </c>
      <c r="AA442" s="8">
        <v>3</v>
      </c>
      <c r="AB442" s="8">
        <v>3</v>
      </c>
      <c r="AC442" s="8">
        <v>3</v>
      </c>
      <c r="AD442" s="8">
        <v>3</v>
      </c>
      <c r="AE442" s="8">
        <v>2</v>
      </c>
      <c r="AF442" s="8">
        <v>2</v>
      </c>
      <c r="AG442" s="8">
        <v>2</v>
      </c>
      <c r="AH442" s="8">
        <v>2</v>
      </c>
      <c r="AI442" s="8">
        <v>1</v>
      </c>
      <c r="AJ442" s="8">
        <v>1</v>
      </c>
      <c r="AK442" s="8">
        <v>1</v>
      </c>
      <c r="AL442" s="8">
        <v>1</v>
      </c>
      <c r="AM442" s="10"/>
      <c r="AN442" s="10"/>
      <c r="AO442" s="10"/>
      <c r="AP442" s="10"/>
      <c r="AQ442" s="10"/>
      <c r="AR442" s="10"/>
      <c r="AS442" s="10"/>
      <c r="AT442" s="10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</row>
    <row r="443" spans="1:76" s="18" customFormat="1">
      <c r="A443" s="18">
        <v>442</v>
      </c>
      <c r="B443" s="18" t="s">
        <v>56</v>
      </c>
      <c r="C443" s="18" t="s">
        <v>19</v>
      </c>
      <c r="D443" s="18" t="s">
        <v>15</v>
      </c>
      <c r="E443" s="18" t="s">
        <v>20</v>
      </c>
      <c r="F443" s="18" t="s">
        <v>25</v>
      </c>
      <c r="G443" s="19">
        <v>13</v>
      </c>
      <c r="H443" s="19">
        <f t="shared" si="267"/>
        <v>16</v>
      </c>
      <c r="I443" s="19">
        <f t="shared" ref="I443:I444" si="306">IF(AND(G443&lt;&gt;"",H443&lt;&gt;""),G443-H443,"")</f>
        <v>-3</v>
      </c>
      <c r="J443" s="19">
        <f t="shared" si="268"/>
        <v>90</v>
      </c>
      <c r="K443" s="19"/>
      <c r="L443" s="19">
        <v>1</v>
      </c>
      <c r="M443" s="19"/>
      <c r="N443" s="19">
        <v>1</v>
      </c>
      <c r="O443" s="18">
        <v>15</v>
      </c>
      <c r="P443" s="18">
        <v>12</v>
      </c>
      <c r="Q443" s="18">
        <v>10</v>
      </c>
      <c r="R443" s="18">
        <v>8</v>
      </c>
      <c r="S443" s="18">
        <v>8</v>
      </c>
      <c r="T443" s="18">
        <v>6</v>
      </c>
      <c r="U443" s="18">
        <v>6</v>
      </c>
      <c r="V443" s="18">
        <v>4</v>
      </c>
      <c r="W443" s="18">
        <v>4</v>
      </c>
      <c r="X443" s="18">
        <v>3</v>
      </c>
      <c r="Y443" s="18">
        <v>3</v>
      </c>
      <c r="Z443" s="18">
        <v>3</v>
      </c>
      <c r="AA443" s="21">
        <v>2</v>
      </c>
      <c r="AB443" s="22">
        <v>2</v>
      </c>
      <c r="AC443" s="22">
        <v>2</v>
      </c>
      <c r="AD443" s="22">
        <v>2</v>
      </c>
      <c r="BW443" s="18">
        <f>SUM(O443:BV443)*N443</f>
        <v>90</v>
      </c>
      <c r="BX443" s="18">
        <f>COUNT(O443:BV443)</f>
        <v>16</v>
      </c>
    </row>
    <row r="444" spans="1:76" s="18" customFormat="1">
      <c r="A444" s="18">
        <v>443</v>
      </c>
      <c r="B444" s="18" t="s">
        <v>57</v>
      </c>
      <c r="C444" s="18" t="s">
        <v>19</v>
      </c>
      <c r="D444" s="18" t="s">
        <v>15</v>
      </c>
      <c r="E444" s="18" t="s">
        <v>20</v>
      </c>
      <c r="F444" s="18" t="s">
        <v>25</v>
      </c>
      <c r="G444" s="19">
        <v>14</v>
      </c>
      <c r="H444" s="19">
        <f t="shared" si="267"/>
        <v>12</v>
      </c>
      <c r="I444" s="19">
        <f t="shared" si="306"/>
        <v>2</v>
      </c>
      <c r="J444" s="19">
        <f t="shared" si="268"/>
        <v>78</v>
      </c>
      <c r="K444" s="19">
        <f t="shared" ref="K444:K445" si="307">J444-J443</f>
        <v>-12</v>
      </c>
      <c r="L444" s="19">
        <v>1</v>
      </c>
      <c r="M444" s="19"/>
      <c r="N444" s="19">
        <v>1</v>
      </c>
      <c r="O444" s="20">
        <v>15</v>
      </c>
      <c r="P444" s="20">
        <v>12</v>
      </c>
      <c r="Q444" s="20">
        <v>10</v>
      </c>
      <c r="R444" s="20">
        <v>8</v>
      </c>
      <c r="S444" s="20">
        <v>8</v>
      </c>
      <c r="T444" s="20">
        <v>6</v>
      </c>
      <c r="U444" s="20">
        <v>6</v>
      </c>
      <c r="V444" s="20">
        <v>4</v>
      </c>
      <c r="W444" s="20">
        <v>4</v>
      </c>
      <c r="X444" s="20">
        <v>2</v>
      </c>
      <c r="Y444" s="20">
        <v>2</v>
      </c>
      <c r="Z444" s="20">
        <v>1</v>
      </c>
      <c r="AA444" s="20"/>
      <c r="AB444" s="20"/>
      <c r="AC444" s="20"/>
      <c r="AD444" s="20"/>
      <c r="AE444" s="20"/>
    </row>
    <row r="445" spans="1:76" s="18" customFormat="1">
      <c r="A445" s="18">
        <v>444</v>
      </c>
      <c r="B445" s="8" t="s">
        <v>65</v>
      </c>
      <c r="C445" s="8" t="s">
        <v>19</v>
      </c>
      <c r="D445" s="8" t="s">
        <v>15</v>
      </c>
      <c r="E445" s="8" t="s">
        <v>20</v>
      </c>
      <c r="F445" s="8" t="s">
        <v>25</v>
      </c>
      <c r="G445" s="9"/>
      <c r="H445" s="9">
        <f t="shared" si="267"/>
        <v>12</v>
      </c>
      <c r="I445" s="9"/>
      <c r="J445" s="9">
        <f>SUMIF(O445:BV445,"&lt;&gt;")*L445*M445</f>
        <v>79</v>
      </c>
      <c r="K445" s="9">
        <f t="shared" si="307"/>
        <v>1</v>
      </c>
      <c r="L445" s="9">
        <v>1</v>
      </c>
      <c r="M445" s="9">
        <v>1</v>
      </c>
      <c r="N445" s="9">
        <v>1</v>
      </c>
      <c r="O445" s="8">
        <v>15</v>
      </c>
      <c r="P445" s="8">
        <v>12</v>
      </c>
      <c r="Q445" s="8">
        <v>10</v>
      </c>
      <c r="R445" s="10">
        <v>8</v>
      </c>
      <c r="S445" s="10">
        <v>8</v>
      </c>
      <c r="T445" s="10">
        <v>6</v>
      </c>
      <c r="U445" s="10">
        <v>6</v>
      </c>
      <c r="V445" s="10">
        <v>4</v>
      </c>
      <c r="W445" s="10">
        <v>4</v>
      </c>
      <c r="X445" s="10">
        <v>3</v>
      </c>
      <c r="Y445" s="10">
        <v>2</v>
      </c>
      <c r="Z445" s="10">
        <v>1</v>
      </c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</row>
    <row r="446" spans="1:76" s="18" customFormat="1">
      <c r="A446" s="18">
        <v>445</v>
      </c>
      <c r="B446" s="18" t="s">
        <v>56</v>
      </c>
      <c r="C446" s="18" t="s">
        <v>58</v>
      </c>
      <c r="D446" s="18" t="s">
        <v>15</v>
      </c>
      <c r="E446" s="18" t="s">
        <v>16</v>
      </c>
      <c r="F446" s="18" t="s">
        <v>23</v>
      </c>
      <c r="G446" s="19">
        <v>0</v>
      </c>
      <c r="H446" s="19">
        <f t="shared" si="267"/>
        <v>0</v>
      </c>
      <c r="I446" s="19">
        <f t="shared" ref="I446:I447" si="308">IF(AND(G446&lt;&gt;"",H446&lt;&gt;""),G446-H446,"")</f>
        <v>0</v>
      </c>
      <c r="J446" s="19">
        <f t="shared" si="268"/>
        <v>0</v>
      </c>
      <c r="K446" s="19"/>
      <c r="L446" s="19">
        <v>2</v>
      </c>
      <c r="M446" s="19"/>
      <c r="N446" s="19">
        <v>4</v>
      </c>
      <c r="BW446" s="18">
        <f>SUM(O446:BV446)*N446</f>
        <v>0</v>
      </c>
      <c r="BX446" s="18">
        <f>COUNT(O446:BV446)</f>
        <v>0</v>
      </c>
    </row>
    <row r="447" spans="1:76" s="18" customFormat="1">
      <c r="A447" s="18">
        <v>446</v>
      </c>
      <c r="B447" s="18" t="s">
        <v>57</v>
      </c>
      <c r="C447" s="18" t="s">
        <v>58</v>
      </c>
      <c r="D447" s="18" t="s">
        <v>15</v>
      </c>
      <c r="E447" s="18" t="s">
        <v>16</v>
      </c>
      <c r="F447" s="18" t="s">
        <v>23</v>
      </c>
      <c r="G447" s="19">
        <v>9</v>
      </c>
      <c r="H447" s="19">
        <f t="shared" si="267"/>
        <v>6</v>
      </c>
      <c r="I447" s="19">
        <f t="shared" si="308"/>
        <v>3</v>
      </c>
      <c r="J447" s="19">
        <f t="shared" si="268"/>
        <v>27.5</v>
      </c>
      <c r="K447" s="19">
        <f t="shared" ref="K447:K448" si="309">J447-J446</f>
        <v>27.5</v>
      </c>
      <c r="L447" s="19">
        <v>2</v>
      </c>
      <c r="M447" s="19"/>
      <c r="N447" s="19">
        <v>4</v>
      </c>
      <c r="O447" s="18">
        <v>7.5</v>
      </c>
      <c r="P447" s="18">
        <v>6</v>
      </c>
      <c r="Q447" s="18">
        <v>5</v>
      </c>
      <c r="R447" s="18">
        <v>4</v>
      </c>
      <c r="S447" s="18">
        <v>3</v>
      </c>
      <c r="T447" s="18">
        <v>2</v>
      </c>
    </row>
    <row r="448" spans="1:76" s="18" customFormat="1">
      <c r="A448" s="18">
        <v>447</v>
      </c>
      <c r="B448" s="8" t="s">
        <v>65</v>
      </c>
      <c r="C448" s="8" t="s">
        <v>58</v>
      </c>
      <c r="D448" s="8" t="s">
        <v>15</v>
      </c>
      <c r="E448" s="8" t="s">
        <v>16</v>
      </c>
      <c r="F448" s="8" t="s">
        <v>23</v>
      </c>
      <c r="G448" s="9"/>
      <c r="H448" s="9">
        <f t="shared" si="267"/>
        <v>6</v>
      </c>
      <c r="I448" s="9"/>
      <c r="J448" s="9">
        <f>SUMIF(O448:BV448,"&lt;&gt;")*L448*M448</f>
        <v>27.5</v>
      </c>
      <c r="K448" s="9">
        <f t="shared" si="309"/>
        <v>0</v>
      </c>
      <c r="L448" s="9">
        <v>2</v>
      </c>
      <c r="M448" s="9">
        <v>0.5</v>
      </c>
      <c r="N448" s="9">
        <v>4</v>
      </c>
      <c r="O448" s="8">
        <v>7.5</v>
      </c>
      <c r="P448" s="8">
        <v>6</v>
      </c>
      <c r="Q448" s="8">
        <v>5</v>
      </c>
      <c r="R448" s="8">
        <v>4</v>
      </c>
      <c r="S448" s="8">
        <v>3</v>
      </c>
      <c r="T448" s="8">
        <v>2</v>
      </c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</row>
    <row r="449" spans="1:76" s="18" customFormat="1">
      <c r="A449" s="18">
        <v>448</v>
      </c>
      <c r="B449" s="18" t="s">
        <v>56</v>
      </c>
      <c r="C449" s="18" t="s">
        <v>58</v>
      </c>
      <c r="D449" s="18" t="s">
        <v>15</v>
      </c>
      <c r="E449" s="18" t="s">
        <v>20</v>
      </c>
      <c r="F449" s="18" t="s">
        <v>25</v>
      </c>
      <c r="G449" s="19">
        <v>0</v>
      </c>
      <c r="H449" s="19">
        <f t="shared" si="267"/>
        <v>0</v>
      </c>
      <c r="I449" s="19">
        <f t="shared" ref="I449:I450" si="310">IF(AND(G449&lt;&gt;"",H449&lt;&gt;""),G449-H449,"")</f>
        <v>0</v>
      </c>
      <c r="J449" s="19">
        <f t="shared" si="268"/>
        <v>0</v>
      </c>
      <c r="K449" s="19"/>
      <c r="L449" s="19">
        <v>2</v>
      </c>
      <c r="M449" s="19"/>
      <c r="N449" s="19">
        <v>4</v>
      </c>
      <c r="BW449" s="18">
        <f>SUM(O449:BV449)*N449</f>
        <v>0</v>
      </c>
      <c r="BX449" s="18">
        <f>COUNT(O449:BV449)</f>
        <v>0</v>
      </c>
    </row>
    <row r="450" spans="1:76" s="18" customFormat="1">
      <c r="A450" s="18">
        <v>449</v>
      </c>
      <c r="B450" s="18" t="s">
        <v>57</v>
      </c>
      <c r="C450" s="18" t="s">
        <v>58</v>
      </c>
      <c r="D450" s="18" t="s">
        <v>15</v>
      </c>
      <c r="E450" s="18" t="s">
        <v>20</v>
      </c>
      <c r="F450" s="18" t="s">
        <v>25</v>
      </c>
      <c r="G450" s="19">
        <v>9</v>
      </c>
      <c r="H450" s="19">
        <f t="shared" si="267"/>
        <v>6</v>
      </c>
      <c r="I450" s="19">
        <f t="shared" si="310"/>
        <v>3</v>
      </c>
      <c r="J450" s="19">
        <f t="shared" si="268"/>
        <v>27.5</v>
      </c>
      <c r="K450" s="19">
        <f t="shared" ref="K450:K451" si="311">J450-J449</f>
        <v>27.5</v>
      </c>
      <c r="L450" s="19">
        <v>2</v>
      </c>
      <c r="M450" s="19"/>
      <c r="N450" s="19">
        <v>4</v>
      </c>
      <c r="O450" s="18">
        <v>7.5</v>
      </c>
      <c r="P450" s="18">
        <v>6</v>
      </c>
      <c r="Q450" s="18">
        <v>5</v>
      </c>
      <c r="R450" s="18">
        <v>4</v>
      </c>
      <c r="S450" s="18">
        <v>3</v>
      </c>
      <c r="T450" s="18">
        <v>2</v>
      </c>
    </row>
    <row r="451" spans="1:76" s="18" customFormat="1">
      <c r="A451" s="18">
        <v>450</v>
      </c>
      <c r="B451" s="8" t="s">
        <v>65</v>
      </c>
      <c r="C451" s="8" t="s">
        <v>58</v>
      </c>
      <c r="D451" s="8" t="s">
        <v>15</v>
      </c>
      <c r="E451" s="8" t="s">
        <v>20</v>
      </c>
      <c r="F451" s="8" t="s">
        <v>25</v>
      </c>
      <c r="G451" s="9"/>
      <c r="H451" s="9">
        <f t="shared" ref="H451:H511" si="312">COUNTIF(O451:BV451,"&lt;&gt;")</f>
        <v>6</v>
      </c>
      <c r="I451" s="9"/>
      <c r="J451" s="9">
        <f>SUMIF(O451:BV451,"&lt;&gt;")*L451*M451</f>
        <v>27.5</v>
      </c>
      <c r="K451" s="9">
        <f t="shared" si="311"/>
        <v>0</v>
      </c>
      <c r="L451" s="9">
        <v>2</v>
      </c>
      <c r="M451" s="9">
        <v>0.5</v>
      </c>
      <c r="N451" s="9">
        <v>4</v>
      </c>
      <c r="O451" s="8">
        <v>7.5</v>
      </c>
      <c r="P451" s="8">
        <v>6</v>
      </c>
      <c r="Q451" s="8">
        <v>5</v>
      </c>
      <c r="R451" s="8">
        <v>4</v>
      </c>
      <c r="S451" s="8">
        <v>3</v>
      </c>
      <c r="T451" s="8">
        <v>2</v>
      </c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</row>
    <row r="452" spans="1:76" s="18" customFormat="1">
      <c r="A452" s="18">
        <v>451</v>
      </c>
      <c r="B452" s="18" t="s">
        <v>56</v>
      </c>
      <c r="C452" s="18" t="s">
        <v>19</v>
      </c>
      <c r="D452" s="18" t="s">
        <v>15</v>
      </c>
      <c r="E452" s="18" t="s">
        <v>16</v>
      </c>
      <c r="F452" s="18" t="s">
        <v>17</v>
      </c>
      <c r="G452" s="19">
        <v>43</v>
      </c>
      <c r="H452" s="19">
        <f t="shared" si="312"/>
        <v>28</v>
      </c>
      <c r="I452" s="19">
        <f t="shared" ref="I452:I453" si="313">IF(AND(G452&lt;&gt;"",H452&lt;&gt;""),G452-H452,"")</f>
        <v>15</v>
      </c>
      <c r="J452" s="19">
        <f t="shared" ref="J452:J510" si="314">SUMIF(O452:BV452,"&lt;&gt;")</f>
        <v>76</v>
      </c>
      <c r="K452" s="19"/>
      <c r="L452" s="19">
        <v>1</v>
      </c>
      <c r="M452" s="19"/>
      <c r="N452" s="19">
        <v>1</v>
      </c>
      <c r="O452" s="18">
        <v>9</v>
      </c>
      <c r="P452" s="18">
        <v>7</v>
      </c>
      <c r="Q452" s="18">
        <v>6</v>
      </c>
      <c r="R452" s="18">
        <v>5</v>
      </c>
      <c r="S452" s="18">
        <v>5</v>
      </c>
      <c r="T452" s="18">
        <v>4</v>
      </c>
      <c r="U452" s="18">
        <v>4</v>
      </c>
      <c r="V452" s="18">
        <v>4</v>
      </c>
      <c r="W452" s="18">
        <v>3</v>
      </c>
      <c r="X452" s="18">
        <v>3</v>
      </c>
      <c r="Y452" s="18">
        <v>3</v>
      </c>
      <c r="Z452" s="18">
        <v>3</v>
      </c>
      <c r="AA452" s="18">
        <v>2</v>
      </c>
      <c r="AB452" s="18">
        <v>2</v>
      </c>
      <c r="AC452" s="18">
        <v>2</v>
      </c>
      <c r="AD452" s="18">
        <v>2</v>
      </c>
      <c r="AE452" s="18">
        <v>1</v>
      </c>
      <c r="AF452" s="18">
        <v>1</v>
      </c>
      <c r="AG452" s="18">
        <v>1</v>
      </c>
      <c r="AH452" s="18">
        <v>1</v>
      </c>
      <c r="AI452" s="18">
        <v>1</v>
      </c>
      <c r="AJ452" s="18">
        <v>1</v>
      </c>
      <c r="AK452" s="18">
        <v>1</v>
      </c>
      <c r="AL452" s="18">
        <v>1</v>
      </c>
      <c r="AM452" s="18">
        <v>1</v>
      </c>
      <c r="AN452" s="18">
        <v>1</v>
      </c>
      <c r="AO452" s="18">
        <v>1</v>
      </c>
      <c r="AP452" s="18">
        <v>1</v>
      </c>
      <c r="BW452" s="18">
        <f>SUM(O452:BV452)*N452</f>
        <v>76</v>
      </c>
      <c r="BX452" s="18">
        <f>COUNT(O452:BV452)</f>
        <v>28</v>
      </c>
    </row>
    <row r="453" spans="1:76" s="18" customFormat="1">
      <c r="A453" s="18">
        <v>452</v>
      </c>
      <c r="B453" s="18" t="s">
        <v>57</v>
      </c>
      <c r="C453" s="18" t="s">
        <v>19</v>
      </c>
      <c r="D453" s="18" t="s">
        <v>15</v>
      </c>
      <c r="E453" s="18" t="s">
        <v>16</v>
      </c>
      <c r="F453" s="18" t="s">
        <v>17</v>
      </c>
      <c r="G453" s="19">
        <v>36</v>
      </c>
      <c r="H453" s="19">
        <f t="shared" si="312"/>
        <v>28</v>
      </c>
      <c r="I453" s="19">
        <f t="shared" si="313"/>
        <v>8</v>
      </c>
      <c r="J453" s="19">
        <f t="shared" si="314"/>
        <v>84</v>
      </c>
      <c r="K453" s="19">
        <f t="shared" ref="K453:K454" si="315">J453-J452</f>
        <v>8</v>
      </c>
      <c r="L453" s="19">
        <v>1</v>
      </c>
      <c r="M453" s="19"/>
      <c r="N453" s="19">
        <v>1</v>
      </c>
      <c r="O453" s="20">
        <v>9</v>
      </c>
      <c r="P453" s="20">
        <v>7</v>
      </c>
      <c r="Q453" s="20">
        <v>6</v>
      </c>
      <c r="R453" s="20">
        <v>5</v>
      </c>
      <c r="S453" s="20">
        <v>5</v>
      </c>
      <c r="T453" s="20">
        <v>4</v>
      </c>
      <c r="U453" s="20">
        <v>4</v>
      </c>
      <c r="V453" s="20">
        <v>4</v>
      </c>
      <c r="W453" s="20">
        <v>3</v>
      </c>
      <c r="X453" s="20">
        <v>3</v>
      </c>
      <c r="Y453" s="20">
        <v>3</v>
      </c>
      <c r="Z453" s="20">
        <v>3</v>
      </c>
      <c r="AA453" s="20">
        <v>2</v>
      </c>
      <c r="AB453" s="20">
        <v>2</v>
      </c>
      <c r="AC453" s="20">
        <v>2</v>
      </c>
      <c r="AD453" s="20">
        <v>2</v>
      </c>
      <c r="AE453" s="20">
        <v>2</v>
      </c>
      <c r="AF453" s="20">
        <v>2</v>
      </c>
      <c r="AG453" s="20">
        <v>2</v>
      </c>
      <c r="AH453" s="20">
        <v>2</v>
      </c>
      <c r="AI453" s="20">
        <v>2</v>
      </c>
      <c r="AJ453" s="20">
        <v>2</v>
      </c>
      <c r="AK453" s="20">
        <v>2</v>
      </c>
      <c r="AL453" s="20">
        <v>2</v>
      </c>
      <c r="AM453" s="20">
        <v>1</v>
      </c>
      <c r="AN453" s="20">
        <v>1</v>
      </c>
      <c r="AO453" s="20">
        <v>1</v>
      </c>
      <c r="AP453" s="20">
        <v>1</v>
      </c>
      <c r="AQ453" s="20"/>
      <c r="AR453" s="20"/>
      <c r="AS453" s="20"/>
      <c r="AT453" s="20"/>
    </row>
    <row r="454" spans="1:76" s="18" customFormat="1">
      <c r="A454" s="18">
        <v>453</v>
      </c>
      <c r="B454" s="8" t="s">
        <v>65</v>
      </c>
      <c r="C454" s="8" t="s">
        <v>19</v>
      </c>
      <c r="D454" s="8" t="s">
        <v>15</v>
      </c>
      <c r="E454" s="8" t="s">
        <v>16</v>
      </c>
      <c r="F454" s="8" t="s">
        <v>17</v>
      </c>
      <c r="G454" s="9"/>
      <c r="H454" s="9">
        <f t="shared" si="312"/>
        <v>28</v>
      </c>
      <c r="I454" s="9"/>
      <c r="J454" s="9">
        <f>SUMIF(O454:BV454,"&lt;&gt;")*L454*M454</f>
        <v>88</v>
      </c>
      <c r="K454" s="9">
        <f t="shared" si="315"/>
        <v>4</v>
      </c>
      <c r="L454" s="9">
        <v>1</v>
      </c>
      <c r="M454" s="9">
        <v>1</v>
      </c>
      <c r="N454" s="9">
        <v>1</v>
      </c>
      <c r="O454" s="8">
        <v>12</v>
      </c>
      <c r="P454" s="8">
        <v>10</v>
      </c>
      <c r="Q454" s="8">
        <v>8</v>
      </c>
      <c r="R454" s="10">
        <v>6</v>
      </c>
      <c r="S454" s="10">
        <v>4</v>
      </c>
      <c r="T454" s="10">
        <v>4</v>
      </c>
      <c r="U454" s="10">
        <v>4</v>
      </c>
      <c r="V454" s="10">
        <v>4</v>
      </c>
      <c r="W454" s="10">
        <v>3</v>
      </c>
      <c r="X454" s="10">
        <v>3</v>
      </c>
      <c r="Y454" s="10">
        <v>3</v>
      </c>
      <c r="Z454" s="10">
        <v>3</v>
      </c>
      <c r="AA454" s="10">
        <v>2</v>
      </c>
      <c r="AB454" s="10">
        <v>2</v>
      </c>
      <c r="AC454" s="10">
        <v>2</v>
      </c>
      <c r="AD454" s="10">
        <v>2</v>
      </c>
      <c r="AE454" s="10">
        <v>2</v>
      </c>
      <c r="AF454" s="10">
        <v>2</v>
      </c>
      <c r="AG454" s="10">
        <v>2</v>
      </c>
      <c r="AH454" s="10">
        <v>2</v>
      </c>
      <c r="AI454" s="10">
        <v>1</v>
      </c>
      <c r="AJ454" s="10">
        <v>1</v>
      </c>
      <c r="AK454" s="10">
        <v>1</v>
      </c>
      <c r="AL454" s="10">
        <v>1</v>
      </c>
      <c r="AM454" s="10">
        <v>1</v>
      </c>
      <c r="AN454" s="10">
        <v>1</v>
      </c>
      <c r="AO454" s="10">
        <v>1</v>
      </c>
      <c r="AP454" s="10">
        <v>1</v>
      </c>
      <c r="AQ454" s="8"/>
      <c r="AR454" s="10"/>
      <c r="AS454" s="10"/>
      <c r="AT454" s="10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</row>
    <row r="455" spans="1:76" s="18" customFormat="1">
      <c r="A455" s="18">
        <v>454</v>
      </c>
      <c r="B455" s="18" t="s">
        <v>56</v>
      </c>
      <c r="C455" s="18" t="s">
        <v>19</v>
      </c>
      <c r="D455" s="18" t="s">
        <v>15</v>
      </c>
      <c r="E455" s="18" t="s">
        <v>20</v>
      </c>
      <c r="F455" s="18" t="s">
        <v>21</v>
      </c>
      <c r="G455" s="19">
        <v>15</v>
      </c>
      <c r="H455" s="19">
        <f t="shared" si="312"/>
        <v>13</v>
      </c>
      <c r="I455" s="19">
        <f t="shared" ref="I455:I456" si="316">IF(AND(G455&lt;&gt;"",H455&lt;&gt;""),G455-H455,"")</f>
        <v>2</v>
      </c>
      <c r="J455" s="19">
        <f t="shared" si="314"/>
        <v>52</v>
      </c>
      <c r="K455" s="19"/>
      <c r="L455" s="19">
        <v>1</v>
      </c>
      <c r="M455" s="19"/>
      <c r="N455" s="19">
        <v>1</v>
      </c>
      <c r="O455" s="18">
        <v>9</v>
      </c>
      <c r="P455" s="18">
        <v>7</v>
      </c>
      <c r="Q455" s="18">
        <v>6</v>
      </c>
      <c r="R455" s="18">
        <v>5</v>
      </c>
      <c r="S455" s="18">
        <v>5</v>
      </c>
      <c r="T455" s="18">
        <v>4</v>
      </c>
      <c r="U455" s="18">
        <v>4</v>
      </c>
      <c r="V455" s="18">
        <v>3</v>
      </c>
      <c r="W455" s="18">
        <v>3</v>
      </c>
      <c r="X455" s="18">
        <v>2</v>
      </c>
      <c r="Y455" s="18">
        <v>2</v>
      </c>
      <c r="Z455" s="18">
        <v>1</v>
      </c>
      <c r="AA455" s="18">
        <v>1</v>
      </c>
      <c r="BW455" s="18">
        <f>SUM(O455:BV455)*N455</f>
        <v>52</v>
      </c>
      <c r="BX455" s="18">
        <f>COUNT(O455:BV455)</f>
        <v>13</v>
      </c>
    </row>
    <row r="456" spans="1:76" s="18" customFormat="1">
      <c r="A456" s="18">
        <v>455</v>
      </c>
      <c r="B456" s="18" t="s">
        <v>57</v>
      </c>
      <c r="C456" s="18" t="s">
        <v>19</v>
      </c>
      <c r="D456" s="18" t="s">
        <v>15</v>
      </c>
      <c r="E456" s="18" t="s">
        <v>20</v>
      </c>
      <c r="F456" s="18" t="s">
        <v>21</v>
      </c>
      <c r="G456" s="19">
        <v>15</v>
      </c>
      <c r="H456" s="19">
        <f t="shared" si="312"/>
        <v>13</v>
      </c>
      <c r="I456" s="19">
        <f t="shared" si="316"/>
        <v>2</v>
      </c>
      <c r="J456" s="19">
        <f t="shared" si="314"/>
        <v>52</v>
      </c>
      <c r="K456" s="19">
        <f t="shared" ref="K456:K457" si="317">J456-J455</f>
        <v>0</v>
      </c>
      <c r="L456" s="19">
        <v>1</v>
      </c>
      <c r="M456" s="19"/>
      <c r="N456" s="19">
        <v>1</v>
      </c>
      <c r="O456" s="20">
        <v>9</v>
      </c>
      <c r="P456" s="20">
        <v>7</v>
      </c>
      <c r="Q456" s="20">
        <v>6</v>
      </c>
      <c r="R456" s="20">
        <v>5</v>
      </c>
      <c r="S456" s="20">
        <v>5</v>
      </c>
      <c r="T456" s="20">
        <v>4</v>
      </c>
      <c r="U456" s="20">
        <v>4</v>
      </c>
      <c r="V456" s="20">
        <v>3</v>
      </c>
      <c r="W456" s="20">
        <v>3</v>
      </c>
      <c r="X456" s="20">
        <v>2</v>
      </c>
      <c r="Y456" s="20">
        <v>2</v>
      </c>
      <c r="Z456" s="20">
        <v>1</v>
      </c>
      <c r="AA456" s="20">
        <v>1</v>
      </c>
    </row>
    <row r="457" spans="1:76" s="18" customFormat="1">
      <c r="A457" s="18">
        <v>456</v>
      </c>
      <c r="B457" s="8" t="s">
        <v>65</v>
      </c>
      <c r="C457" s="8" t="s">
        <v>19</v>
      </c>
      <c r="D457" s="8" t="s">
        <v>15</v>
      </c>
      <c r="E457" s="8" t="s">
        <v>20</v>
      </c>
      <c r="F457" s="8" t="s">
        <v>21</v>
      </c>
      <c r="G457" s="9"/>
      <c r="H457" s="9">
        <f t="shared" si="312"/>
        <v>12</v>
      </c>
      <c r="I457" s="9"/>
      <c r="J457" s="9">
        <f>SUMIF(O457:BV457,"&lt;&gt;")*L457*M457</f>
        <v>59</v>
      </c>
      <c r="K457" s="9">
        <f t="shared" si="317"/>
        <v>7</v>
      </c>
      <c r="L457" s="9">
        <v>1</v>
      </c>
      <c r="M457" s="9">
        <v>1</v>
      </c>
      <c r="N457" s="9">
        <v>1</v>
      </c>
      <c r="O457" s="8">
        <v>12</v>
      </c>
      <c r="P457" s="8">
        <v>10</v>
      </c>
      <c r="Q457" s="8">
        <v>8</v>
      </c>
      <c r="R457" s="10">
        <v>6</v>
      </c>
      <c r="S457" s="10">
        <v>4</v>
      </c>
      <c r="T457" s="10">
        <v>4</v>
      </c>
      <c r="U457" s="10">
        <v>4</v>
      </c>
      <c r="V457" s="10">
        <v>3</v>
      </c>
      <c r="W457" s="10">
        <v>3</v>
      </c>
      <c r="X457" s="10">
        <v>2</v>
      </c>
      <c r="Y457" s="10">
        <v>2</v>
      </c>
      <c r="Z457" s="10">
        <v>1</v>
      </c>
      <c r="AA457" s="10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</row>
    <row r="458" spans="1:76" s="18" customFormat="1">
      <c r="A458" s="18">
        <v>457</v>
      </c>
      <c r="B458" s="18" t="s">
        <v>56</v>
      </c>
      <c r="C458" s="18" t="s">
        <v>58</v>
      </c>
      <c r="D458" s="18" t="s">
        <v>15</v>
      </c>
      <c r="E458" s="18" t="s">
        <v>16</v>
      </c>
      <c r="F458" s="18" t="s">
        <v>17</v>
      </c>
      <c r="G458" s="19">
        <v>8</v>
      </c>
      <c r="H458" s="19">
        <f t="shared" si="312"/>
        <v>0</v>
      </c>
      <c r="I458" s="19">
        <f t="shared" ref="I458:I459" si="318">IF(AND(G458&lt;&gt;"",H458&lt;&gt;""),G458-H458,"")</f>
        <v>8</v>
      </c>
      <c r="J458" s="19">
        <f t="shared" si="314"/>
        <v>0</v>
      </c>
      <c r="K458" s="19"/>
      <c r="L458" s="19">
        <v>2</v>
      </c>
      <c r="M458" s="19"/>
      <c r="N458" s="19">
        <v>4</v>
      </c>
      <c r="BW458" s="18">
        <f>SUM(O458:BV458)*N458</f>
        <v>0</v>
      </c>
      <c r="BX458" s="18">
        <f>COUNT(O458:BV458)</f>
        <v>0</v>
      </c>
    </row>
    <row r="459" spans="1:76" s="18" customFormat="1">
      <c r="A459" s="18">
        <v>458</v>
      </c>
      <c r="B459" s="18" t="s">
        <v>57</v>
      </c>
      <c r="C459" s="18" t="s">
        <v>58</v>
      </c>
      <c r="D459" s="18" t="s">
        <v>15</v>
      </c>
      <c r="E459" s="18" t="s">
        <v>16</v>
      </c>
      <c r="F459" s="18" t="s">
        <v>17</v>
      </c>
      <c r="G459" s="19">
        <v>13</v>
      </c>
      <c r="H459" s="19">
        <f t="shared" si="312"/>
        <v>8</v>
      </c>
      <c r="I459" s="19">
        <f t="shared" si="318"/>
        <v>5</v>
      </c>
      <c r="J459" s="19">
        <f t="shared" si="314"/>
        <v>20.5</v>
      </c>
      <c r="K459" s="19">
        <f t="shared" ref="K459:K460" si="319">J459-J458</f>
        <v>20.5</v>
      </c>
      <c r="L459" s="19">
        <v>2</v>
      </c>
      <c r="M459" s="19"/>
      <c r="N459" s="19">
        <v>4</v>
      </c>
      <c r="O459" s="18">
        <v>4.5</v>
      </c>
      <c r="P459" s="18">
        <v>3.5</v>
      </c>
      <c r="Q459" s="18">
        <v>3</v>
      </c>
      <c r="R459" s="18">
        <v>2.5</v>
      </c>
      <c r="S459" s="18">
        <v>2.5</v>
      </c>
      <c r="T459" s="18">
        <v>2</v>
      </c>
      <c r="U459" s="18">
        <v>1.5</v>
      </c>
      <c r="V459" s="18">
        <v>1</v>
      </c>
    </row>
    <row r="460" spans="1:76" s="18" customFormat="1">
      <c r="A460" s="18">
        <v>459</v>
      </c>
      <c r="B460" s="8" t="s">
        <v>65</v>
      </c>
      <c r="C460" s="8" t="s">
        <v>58</v>
      </c>
      <c r="D460" s="8" t="s">
        <v>15</v>
      </c>
      <c r="E460" s="8" t="s">
        <v>16</v>
      </c>
      <c r="F460" s="8" t="s">
        <v>17</v>
      </c>
      <c r="G460" s="9"/>
      <c r="H460" s="9">
        <f t="shared" si="312"/>
        <v>8</v>
      </c>
      <c r="I460" s="9"/>
      <c r="J460" s="9">
        <f>SUMIF(O460:BV460,"&lt;&gt;")*L460*M460</f>
        <v>25</v>
      </c>
      <c r="K460" s="9">
        <f t="shared" si="319"/>
        <v>4.5</v>
      </c>
      <c r="L460" s="9">
        <v>2</v>
      </c>
      <c r="M460" s="9">
        <v>0.5</v>
      </c>
      <c r="N460" s="9">
        <v>4</v>
      </c>
      <c r="O460" s="8">
        <v>6</v>
      </c>
      <c r="P460" s="8">
        <v>5</v>
      </c>
      <c r="Q460" s="8">
        <v>4</v>
      </c>
      <c r="R460" s="8">
        <v>3</v>
      </c>
      <c r="S460" s="8">
        <v>2.5</v>
      </c>
      <c r="T460" s="8">
        <v>2</v>
      </c>
      <c r="U460" s="8">
        <v>1.5</v>
      </c>
      <c r="V460" s="8">
        <v>1</v>
      </c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</row>
    <row r="461" spans="1:76" s="18" customFormat="1">
      <c r="A461" s="18">
        <v>460</v>
      </c>
      <c r="B461" s="18" t="s">
        <v>56</v>
      </c>
      <c r="C461" s="18" t="s">
        <v>58</v>
      </c>
      <c r="D461" s="18" t="s">
        <v>15</v>
      </c>
      <c r="E461" s="18" t="s">
        <v>20</v>
      </c>
      <c r="F461" s="18" t="s">
        <v>21</v>
      </c>
      <c r="G461" s="19">
        <v>8</v>
      </c>
      <c r="H461" s="19">
        <f t="shared" si="312"/>
        <v>0</v>
      </c>
      <c r="I461" s="19">
        <f t="shared" ref="I461:I462" si="320">IF(AND(G461&lt;&gt;"",H461&lt;&gt;""),G461-H461,"")</f>
        <v>8</v>
      </c>
      <c r="J461" s="19">
        <f t="shared" si="314"/>
        <v>0</v>
      </c>
      <c r="K461" s="19"/>
      <c r="L461" s="19">
        <v>2</v>
      </c>
      <c r="M461" s="19"/>
      <c r="N461" s="19">
        <v>4</v>
      </c>
      <c r="BW461" s="18">
        <f>SUM(O461:BV461)*N461</f>
        <v>0</v>
      </c>
      <c r="BX461" s="18">
        <f>COUNT(O461:BV461)</f>
        <v>0</v>
      </c>
    </row>
    <row r="462" spans="1:76" s="18" customFormat="1">
      <c r="A462" s="18">
        <v>461</v>
      </c>
      <c r="B462" s="18" t="s">
        <v>57</v>
      </c>
      <c r="C462" s="18" t="s">
        <v>58</v>
      </c>
      <c r="D462" s="18" t="s">
        <v>15</v>
      </c>
      <c r="E462" s="18" t="s">
        <v>20</v>
      </c>
      <c r="F462" s="18" t="s">
        <v>21</v>
      </c>
      <c r="G462" s="19">
        <v>13</v>
      </c>
      <c r="H462" s="19">
        <f t="shared" si="312"/>
        <v>8</v>
      </c>
      <c r="I462" s="19">
        <f t="shared" si="320"/>
        <v>5</v>
      </c>
      <c r="J462" s="19">
        <f t="shared" si="314"/>
        <v>20.5</v>
      </c>
      <c r="K462" s="19">
        <f t="shared" ref="K462:K463" si="321">J462-J461</f>
        <v>20.5</v>
      </c>
      <c r="L462" s="19">
        <v>2</v>
      </c>
      <c r="M462" s="19"/>
      <c r="N462" s="19">
        <v>4</v>
      </c>
      <c r="O462" s="18">
        <v>4.5</v>
      </c>
      <c r="P462" s="18">
        <v>3.5</v>
      </c>
      <c r="Q462" s="18">
        <v>3</v>
      </c>
      <c r="R462" s="18">
        <v>2.5</v>
      </c>
      <c r="S462" s="18">
        <v>2.5</v>
      </c>
      <c r="T462" s="18">
        <v>2</v>
      </c>
      <c r="U462" s="18">
        <v>1.5</v>
      </c>
      <c r="V462" s="18">
        <v>1</v>
      </c>
    </row>
    <row r="463" spans="1:76" s="18" customFormat="1">
      <c r="A463" s="18">
        <v>462</v>
      </c>
      <c r="B463" s="8" t="s">
        <v>65</v>
      </c>
      <c r="C463" s="8" t="s">
        <v>58</v>
      </c>
      <c r="D463" s="8" t="s">
        <v>15</v>
      </c>
      <c r="E463" s="8" t="s">
        <v>20</v>
      </c>
      <c r="F463" s="8" t="s">
        <v>21</v>
      </c>
      <c r="G463" s="9"/>
      <c r="H463" s="9">
        <f t="shared" si="312"/>
        <v>8</v>
      </c>
      <c r="I463" s="9"/>
      <c r="J463" s="9">
        <f>SUMIF(O463:BV463,"&lt;&gt;")*L463*M463</f>
        <v>25</v>
      </c>
      <c r="K463" s="9">
        <f t="shared" si="321"/>
        <v>4.5</v>
      </c>
      <c r="L463" s="9">
        <v>2</v>
      </c>
      <c r="M463" s="9">
        <v>0.5</v>
      </c>
      <c r="N463" s="9">
        <v>4</v>
      </c>
      <c r="O463" s="8">
        <v>6</v>
      </c>
      <c r="P463" s="8">
        <v>5</v>
      </c>
      <c r="Q463" s="8">
        <v>4</v>
      </c>
      <c r="R463" s="8">
        <v>3</v>
      </c>
      <c r="S463" s="8">
        <v>2.5</v>
      </c>
      <c r="T463" s="8">
        <v>2</v>
      </c>
      <c r="U463" s="8">
        <v>1.5</v>
      </c>
      <c r="V463" s="8">
        <v>1</v>
      </c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</row>
    <row r="464" spans="1:76" s="18" customFormat="1">
      <c r="A464" s="18">
        <v>463</v>
      </c>
      <c r="B464" s="18" t="s">
        <v>56</v>
      </c>
      <c r="C464" s="18" t="s">
        <v>19</v>
      </c>
      <c r="D464" s="18" t="s">
        <v>33</v>
      </c>
      <c r="E464" s="18" t="s">
        <v>16</v>
      </c>
      <c r="F464" s="18" t="s">
        <v>34</v>
      </c>
      <c r="G464" s="19">
        <v>23</v>
      </c>
      <c r="H464" s="19">
        <f t="shared" si="312"/>
        <v>25</v>
      </c>
      <c r="I464" s="19">
        <f t="shared" ref="I464:I465" si="322">IF(AND(G464&lt;&gt;"",H464&lt;&gt;""),G464-H464,"")</f>
        <v>-2</v>
      </c>
      <c r="J464" s="19">
        <f t="shared" si="314"/>
        <v>31</v>
      </c>
      <c r="K464" s="19"/>
      <c r="L464" s="19">
        <v>1</v>
      </c>
      <c r="M464" s="19"/>
      <c r="N464" s="19">
        <v>4</v>
      </c>
      <c r="O464" s="18">
        <v>3</v>
      </c>
      <c r="P464" s="18">
        <v>2</v>
      </c>
      <c r="Q464" s="18">
        <v>2</v>
      </c>
      <c r="R464" s="18">
        <v>2</v>
      </c>
      <c r="S464" s="18">
        <v>2</v>
      </c>
      <c r="T464" s="18">
        <v>1</v>
      </c>
      <c r="U464" s="18">
        <v>1</v>
      </c>
      <c r="V464" s="18">
        <v>1</v>
      </c>
      <c r="W464" s="18">
        <v>1</v>
      </c>
      <c r="X464" s="18">
        <v>1</v>
      </c>
      <c r="Y464" s="18">
        <v>1</v>
      </c>
      <c r="Z464" s="18">
        <v>1</v>
      </c>
      <c r="AA464" s="18">
        <v>1</v>
      </c>
      <c r="AB464" s="18">
        <v>1</v>
      </c>
      <c r="AC464" s="18">
        <v>1</v>
      </c>
      <c r="AD464" s="18">
        <v>1</v>
      </c>
      <c r="AE464" s="18">
        <v>1</v>
      </c>
      <c r="AF464" s="18">
        <v>1</v>
      </c>
      <c r="AG464" s="18">
        <v>1</v>
      </c>
      <c r="AH464" s="18">
        <v>1</v>
      </c>
      <c r="AI464" s="18">
        <v>1</v>
      </c>
      <c r="AJ464" s="18">
        <v>1</v>
      </c>
      <c r="AK464" s="21">
        <v>1</v>
      </c>
      <c r="AL464" s="22">
        <v>1</v>
      </c>
      <c r="AM464" s="22">
        <v>1</v>
      </c>
      <c r="BW464" s="18">
        <f>SUM(O464:BV464)*N464</f>
        <v>124</v>
      </c>
      <c r="BX464" s="18">
        <f>COUNT(O464:BV464)</f>
        <v>25</v>
      </c>
    </row>
    <row r="465" spans="1:76" s="18" customFormat="1">
      <c r="A465" s="18">
        <v>464</v>
      </c>
      <c r="B465" s="18" t="s">
        <v>57</v>
      </c>
      <c r="C465" s="18" t="s">
        <v>19</v>
      </c>
      <c r="D465" s="18" t="s">
        <v>33</v>
      </c>
      <c r="E465" s="18" t="s">
        <v>16</v>
      </c>
      <c r="F465" s="18" t="s">
        <v>34</v>
      </c>
      <c r="G465" s="19">
        <v>21</v>
      </c>
      <c r="H465" s="19">
        <f t="shared" si="312"/>
        <v>25</v>
      </c>
      <c r="I465" s="30">
        <f t="shared" si="322"/>
        <v>-4</v>
      </c>
      <c r="J465" s="19">
        <f t="shared" si="314"/>
        <v>31</v>
      </c>
      <c r="K465" s="19">
        <f t="shared" ref="K465:K466" si="323">J465-J464</f>
        <v>0</v>
      </c>
      <c r="L465" s="19">
        <v>1</v>
      </c>
      <c r="M465" s="19"/>
      <c r="N465" s="19">
        <v>4</v>
      </c>
      <c r="O465" s="18">
        <v>3</v>
      </c>
      <c r="P465" s="18">
        <v>2</v>
      </c>
      <c r="Q465" s="18">
        <v>2</v>
      </c>
      <c r="R465" s="18">
        <v>2</v>
      </c>
      <c r="S465" s="18">
        <v>2</v>
      </c>
      <c r="T465" s="18">
        <v>1</v>
      </c>
      <c r="U465" s="18">
        <v>1</v>
      </c>
      <c r="V465" s="18">
        <v>1</v>
      </c>
      <c r="W465" s="18">
        <v>1</v>
      </c>
      <c r="X465" s="18">
        <v>1</v>
      </c>
      <c r="Y465" s="18">
        <v>1</v>
      </c>
      <c r="Z465" s="18">
        <v>1</v>
      </c>
      <c r="AA465" s="18">
        <v>1</v>
      </c>
      <c r="AB465" s="18">
        <v>1</v>
      </c>
      <c r="AC465" s="18">
        <v>1</v>
      </c>
      <c r="AD465" s="18">
        <v>1</v>
      </c>
      <c r="AE465" s="18">
        <v>1</v>
      </c>
      <c r="AF465" s="18">
        <v>1</v>
      </c>
      <c r="AG465" s="18">
        <v>1</v>
      </c>
      <c r="AH465" s="18">
        <v>1</v>
      </c>
      <c r="AI465" s="18">
        <v>1</v>
      </c>
      <c r="AJ465" s="18">
        <v>1</v>
      </c>
      <c r="AK465" s="18">
        <v>1</v>
      </c>
      <c r="AL465" s="18">
        <v>1</v>
      </c>
      <c r="AM465" s="18">
        <v>1</v>
      </c>
    </row>
    <row r="466" spans="1:76" s="18" customFormat="1">
      <c r="A466" s="18">
        <v>465</v>
      </c>
      <c r="B466" s="8" t="s">
        <v>65</v>
      </c>
      <c r="C466" s="8" t="s">
        <v>19</v>
      </c>
      <c r="D466" s="8" t="s">
        <v>33</v>
      </c>
      <c r="E466" s="8" t="s">
        <v>16</v>
      </c>
      <c r="F466" s="8" t="s">
        <v>34</v>
      </c>
      <c r="G466" s="9"/>
      <c r="H466" s="9">
        <f t="shared" si="312"/>
        <v>19</v>
      </c>
      <c r="I466" s="9"/>
      <c r="J466" s="9">
        <f>SUMIF(O466:BV466,"&lt;&gt;")*L466*M466</f>
        <v>30</v>
      </c>
      <c r="K466" s="9">
        <f t="shared" si="323"/>
        <v>-1</v>
      </c>
      <c r="L466" s="9">
        <v>1</v>
      </c>
      <c r="M466" s="9">
        <v>1</v>
      </c>
      <c r="N466" s="9">
        <v>4</v>
      </c>
      <c r="O466" s="8">
        <v>5</v>
      </c>
      <c r="P466" s="8">
        <v>4</v>
      </c>
      <c r="Q466" s="8">
        <v>3</v>
      </c>
      <c r="R466" s="8">
        <v>2</v>
      </c>
      <c r="S466" s="8">
        <v>2</v>
      </c>
      <c r="T466" s="8">
        <v>1</v>
      </c>
      <c r="U466" s="8">
        <v>1</v>
      </c>
      <c r="V466" s="8">
        <v>1</v>
      </c>
      <c r="W466" s="8">
        <v>1</v>
      </c>
      <c r="X466" s="8">
        <v>1</v>
      </c>
      <c r="Y466" s="8">
        <v>1</v>
      </c>
      <c r="Z466" s="8">
        <v>1</v>
      </c>
      <c r="AA466" s="8">
        <v>1</v>
      </c>
      <c r="AB466" s="8">
        <v>1</v>
      </c>
      <c r="AC466" s="8">
        <v>1</v>
      </c>
      <c r="AD466" s="8">
        <v>1</v>
      </c>
      <c r="AE466" s="8">
        <v>1</v>
      </c>
      <c r="AF466" s="8">
        <v>1</v>
      </c>
      <c r="AG466" s="8">
        <v>1</v>
      </c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</row>
    <row r="467" spans="1:76" s="18" customFormat="1">
      <c r="A467" s="18">
        <v>466</v>
      </c>
      <c r="B467" s="18" t="s">
        <v>56</v>
      </c>
      <c r="C467" s="18" t="s">
        <v>58</v>
      </c>
      <c r="D467" s="18" t="s">
        <v>33</v>
      </c>
      <c r="E467" s="18" t="s">
        <v>16</v>
      </c>
      <c r="F467" s="18" t="s">
        <v>34</v>
      </c>
      <c r="G467" s="19">
        <v>13</v>
      </c>
      <c r="H467" s="19">
        <f t="shared" si="312"/>
        <v>8</v>
      </c>
      <c r="I467" s="19">
        <f t="shared" ref="I467:I468" si="324">IF(AND(G467&lt;&gt;"",H467&lt;&gt;""),G467-H467,"")</f>
        <v>5</v>
      </c>
      <c r="J467" s="19">
        <f t="shared" si="314"/>
        <v>6</v>
      </c>
      <c r="K467" s="19"/>
      <c r="L467" s="19">
        <v>2</v>
      </c>
      <c r="M467" s="19"/>
      <c r="N467" s="19">
        <v>4</v>
      </c>
      <c r="O467" s="18">
        <v>1.5</v>
      </c>
      <c r="P467" s="18">
        <v>1</v>
      </c>
      <c r="Q467" s="18">
        <v>1</v>
      </c>
      <c r="R467" s="18">
        <v>0.5</v>
      </c>
      <c r="S467" s="18">
        <v>0.5</v>
      </c>
      <c r="T467" s="18">
        <v>0.5</v>
      </c>
      <c r="U467" s="18">
        <v>0.5</v>
      </c>
      <c r="V467" s="18">
        <v>0.5</v>
      </c>
      <c r="BW467" s="18">
        <f>SUM(O467:BV467)*N467</f>
        <v>24</v>
      </c>
      <c r="BX467" s="18">
        <f>COUNT(O467:BV467)</f>
        <v>8</v>
      </c>
    </row>
    <row r="468" spans="1:76" s="18" customFormat="1">
      <c r="A468" s="18">
        <v>467</v>
      </c>
      <c r="B468" s="18" t="s">
        <v>57</v>
      </c>
      <c r="C468" s="18" t="s">
        <v>58</v>
      </c>
      <c r="D468" s="18" t="s">
        <v>33</v>
      </c>
      <c r="E468" s="18" t="s">
        <v>16</v>
      </c>
      <c r="F468" s="18" t="s">
        <v>34</v>
      </c>
      <c r="G468" s="19">
        <v>8</v>
      </c>
      <c r="H468" s="19">
        <f t="shared" si="312"/>
        <v>8</v>
      </c>
      <c r="I468" s="19">
        <f t="shared" si="324"/>
        <v>0</v>
      </c>
      <c r="J468" s="19">
        <f t="shared" si="314"/>
        <v>6</v>
      </c>
      <c r="K468" s="19">
        <f t="shared" ref="K468:K469" si="325">J468-J467</f>
        <v>0</v>
      </c>
      <c r="L468" s="19">
        <v>2</v>
      </c>
      <c r="M468" s="19"/>
      <c r="N468" s="19">
        <v>4</v>
      </c>
      <c r="O468" s="18">
        <v>1.5</v>
      </c>
      <c r="P468" s="18">
        <v>1</v>
      </c>
      <c r="Q468" s="18">
        <v>1</v>
      </c>
      <c r="R468" s="18">
        <v>0.5</v>
      </c>
      <c r="S468" s="18">
        <v>0.5</v>
      </c>
      <c r="T468" s="18">
        <v>0.5</v>
      </c>
      <c r="U468" s="18">
        <v>0.5</v>
      </c>
      <c r="V468" s="18">
        <v>0.5</v>
      </c>
    </row>
    <row r="469" spans="1:76" s="18" customFormat="1">
      <c r="A469" s="18">
        <v>468</v>
      </c>
      <c r="B469" s="8" t="s">
        <v>65</v>
      </c>
      <c r="C469" s="8" t="s">
        <v>58</v>
      </c>
      <c r="D469" s="8" t="s">
        <v>33</v>
      </c>
      <c r="E469" s="8" t="s">
        <v>16</v>
      </c>
      <c r="F469" s="8" t="s">
        <v>34</v>
      </c>
      <c r="G469" s="9"/>
      <c r="H469" s="9">
        <f t="shared" si="312"/>
        <v>8</v>
      </c>
      <c r="I469" s="9"/>
      <c r="J469" s="9">
        <f>SUMIF(O469:BV469,"&lt;&gt;")*L469*M469</f>
        <v>9.5</v>
      </c>
      <c r="K469" s="9">
        <f t="shared" si="325"/>
        <v>3.5</v>
      </c>
      <c r="L469" s="9">
        <v>2</v>
      </c>
      <c r="M469" s="9">
        <v>0.5</v>
      </c>
      <c r="N469" s="9">
        <v>4</v>
      </c>
      <c r="O469" s="8">
        <v>2.5</v>
      </c>
      <c r="P469" s="8">
        <v>2</v>
      </c>
      <c r="Q469" s="8">
        <v>1.5</v>
      </c>
      <c r="R469" s="8">
        <v>1</v>
      </c>
      <c r="S469" s="8">
        <v>1</v>
      </c>
      <c r="T469" s="8">
        <v>0.5</v>
      </c>
      <c r="U469" s="8">
        <v>0.5</v>
      </c>
      <c r="V469" s="8">
        <v>0.5</v>
      </c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</row>
    <row r="470" spans="1:76" s="18" customFormat="1">
      <c r="A470" s="18">
        <v>469</v>
      </c>
      <c r="B470" s="18" t="s">
        <v>56</v>
      </c>
      <c r="C470" s="18" t="s">
        <v>19</v>
      </c>
      <c r="D470" s="18" t="s">
        <v>36</v>
      </c>
      <c r="E470" s="18" t="s">
        <v>16</v>
      </c>
      <c r="F470" s="18" t="s">
        <v>34</v>
      </c>
      <c r="G470" s="19">
        <v>57</v>
      </c>
      <c r="H470" s="19">
        <f t="shared" si="312"/>
        <v>25</v>
      </c>
      <c r="I470" s="19">
        <f t="shared" ref="I470:I471" si="326">IF(AND(G470&lt;&gt;"",H470&lt;&gt;""),G470-H470,"")</f>
        <v>32</v>
      </c>
      <c r="J470" s="19">
        <f t="shared" si="314"/>
        <v>31</v>
      </c>
      <c r="K470" s="19"/>
      <c r="L470" s="19">
        <v>1</v>
      </c>
      <c r="M470" s="19"/>
      <c r="N470" s="19">
        <v>4</v>
      </c>
      <c r="O470" s="18">
        <v>3</v>
      </c>
      <c r="P470" s="18">
        <v>2</v>
      </c>
      <c r="Q470" s="18">
        <v>2</v>
      </c>
      <c r="R470" s="18">
        <v>2</v>
      </c>
      <c r="S470" s="18">
        <v>2</v>
      </c>
      <c r="T470" s="18">
        <v>1</v>
      </c>
      <c r="U470" s="18">
        <v>1</v>
      </c>
      <c r="V470" s="18">
        <v>1</v>
      </c>
      <c r="W470" s="18">
        <v>1</v>
      </c>
      <c r="X470" s="18">
        <v>1</v>
      </c>
      <c r="Y470" s="18">
        <v>1</v>
      </c>
      <c r="Z470" s="18">
        <v>1</v>
      </c>
      <c r="AA470" s="18">
        <v>1</v>
      </c>
      <c r="AB470" s="18">
        <v>1</v>
      </c>
      <c r="AC470" s="18">
        <v>1</v>
      </c>
      <c r="AD470" s="18">
        <v>1</v>
      </c>
      <c r="AE470" s="18">
        <v>1</v>
      </c>
      <c r="AF470" s="18">
        <v>1</v>
      </c>
      <c r="AG470" s="18">
        <v>1</v>
      </c>
      <c r="AH470" s="18">
        <v>1</v>
      </c>
      <c r="AI470" s="18">
        <v>1</v>
      </c>
      <c r="AJ470" s="18">
        <v>1</v>
      </c>
      <c r="AK470" s="18">
        <v>1</v>
      </c>
      <c r="AL470" s="18">
        <v>1</v>
      </c>
      <c r="AM470" s="18">
        <v>1</v>
      </c>
      <c r="BW470" s="18">
        <f>SUM(O470:BV470)*N470</f>
        <v>124</v>
      </c>
      <c r="BX470" s="18">
        <f>COUNT(O470:BV470)</f>
        <v>25</v>
      </c>
    </row>
    <row r="471" spans="1:76" s="18" customFormat="1">
      <c r="A471" s="18">
        <v>470</v>
      </c>
      <c r="B471" s="18" t="s">
        <v>57</v>
      </c>
      <c r="C471" s="18" t="s">
        <v>19</v>
      </c>
      <c r="D471" s="18" t="s">
        <v>36</v>
      </c>
      <c r="E471" s="18" t="s">
        <v>16</v>
      </c>
      <c r="F471" s="18" t="s">
        <v>34</v>
      </c>
      <c r="G471" s="19">
        <v>45</v>
      </c>
      <c r="H471" s="19">
        <f t="shared" si="312"/>
        <v>25</v>
      </c>
      <c r="I471" s="19">
        <f t="shared" si="326"/>
        <v>20</v>
      </c>
      <c r="J471" s="19">
        <f t="shared" si="314"/>
        <v>31</v>
      </c>
      <c r="K471" s="19">
        <f t="shared" ref="K471:K472" si="327">J471-J470</f>
        <v>0</v>
      </c>
      <c r="L471" s="19">
        <v>1</v>
      </c>
      <c r="M471" s="19"/>
      <c r="N471" s="19">
        <v>4</v>
      </c>
      <c r="O471" s="18">
        <v>3</v>
      </c>
      <c r="P471" s="18">
        <v>2</v>
      </c>
      <c r="Q471" s="18">
        <v>2</v>
      </c>
      <c r="R471" s="18">
        <v>2</v>
      </c>
      <c r="S471" s="18">
        <v>2</v>
      </c>
      <c r="T471" s="18">
        <v>1</v>
      </c>
      <c r="U471" s="18">
        <v>1</v>
      </c>
      <c r="V471" s="18">
        <v>1</v>
      </c>
      <c r="W471" s="18">
        <v>1</v>
      </c>
      <c r="X471" s="18">
        <v>1</v>
      </c>
      <c r="Y471" s="18">
        <v>1</v>
      </c>
      <c r="Z471" s="18">
        <v>1</v>
      </c>
      <c r="AA471" s="18">
        <v>1</v>
      </c>
      <c r="AB471" s="18">
        <v>1</v>
      </c>
      <c r="AC471" s="18">
        <v>1</v>
      </c>
      <c r="AD471" s="18">
        <v>1</v>
      </c>
      <c r="AE471" s="18">
        <v>1</v>
      </c>
      <c r="AF471" s="18">
        <v>1</v>
      </c>
      <c r="AG471" s="18">
        <v>1</v>
      </c>
      <c r="AH471" s="18">
        <v>1</v>
      </c>
      <c r="AI471" s="18">
        <v>1</v>
      </c>
      <c r="AJ471" s="18">
        <v>1</v>
      </c>
      <c r="AK471" s="18">
        <v>1</v>
      </c>
      <c r="AL471" s="18">
        <v>1</v>
      </c>
      <c r="AM471" s="18">
        <v>1</v>
      </c>
    </row>
    <row r="472" spans="1:76" s="18" customFormat="1">
      <c r="A472" s="18">
        <v>471</v>
      </c>
      <c r="B472" s="8" t="s">
        <v>65</v>
      </c>
      <c r="C472" s="8" t="s">
        <v>19</v>
      </c>
      <c r="D472" s="8" t="s">
        <v>36</v>
      </c>
      <c r="E472" s="8" t="s">
        <v>16</v>
      </c>
      <c r="F472" s="8" t="s">
        <v>34</v>
      </c>
      <c r="G472" s="9"/>
      <c r="H472" s="9">
        <f t="shared" si="312"/>
        <v>19</v>
      </c>
      <c r="I472" s="9"/>
      <c r="J472" s="9">
        <f>SUMIF(O472:BV472,"&lt;&gt;")*L472*M472</f>
        <v>30</v>
      </c>
      <c r="K472" s="9">
        <f t="shared" si="327"/>
        <v>-1</v>
      </c>
      <c r="L472" s="9">
        <v>1</v>
      </c>
      <c r="M472" s="9">
        <v>1</v>
      </c>
      <c r="N472" s="9">
        <v>4</v>
      </c>
      <c r="O472" s="8">
        <v>5</v>
      </c>
      <c r="P472" s="8">
        <v>4</v>
      </c>
      <c r="Q472" s="8">
        <v>3</v>
      </c>
      <c r="R472" s="8">
        <v>2</v>
      </c>
      <c r="S472" s="8">
        <v>2</v>
      </c>
      <c r="T472" s="8">
        <v>1</v>
      </c>
      <c r="U472" s="8">
        <v>1</v>
      </c>
      <c r="V472" s="8">
        <v>1</v>
      </c>
      <c r="W472" s="8">
        <v>1</v>
      </c>
      <c r="X472" s="8">
        <v>1</v>
      </c>
      <c r="Y472" s="8">
        <v>1</v>
      </c>
      <c r="Z472" s="8">
        <v>1</v>
      </c>
      <c r="AA472" s="8">
        <v>1</v>
      </c>
      <c r="AB472" s="8">
        <v>1</v>
      </c>
      <c r="AC472" s="8">
        <v>1</v>
      </c>
      <c r="AD472" s="8">
        <v>1</v>
      </c>
      <c r="AE472" s="8">
        <v>1</v>
      </c>
      <c r="AF472" s="8">
        <v>1</v>
      </c>
      <c r="AG472" s="8">
        <v>1</v>
      </c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</row>
    <row r="473" spans="1:76" s="18" customFormat="1">
      <c r="A473" s="18">
        <v>472</v>
      </c>
      <c r="B473" s="18" t="s">
        <v>56</v>
      </c>
      <c r="C473" s="18" t="s">
        <v>58</v>
      </c>
      <c r="D473" s="18" t="s">
        <v>36</v>
      </c>
      <c r="E473" s="18" t="s">
        <v>16</v>
      </c>
      <c r="F473" s="18" t="s">
        <v>34</v>
      </c>
      <c r="G473" s="19">
        <v>18</v>
      </c>
      <c r="H473" s="19">
        <f t="shared" si="312"/>
        <v>8</v>
      </c>
      <c r="I473" s="19">
        <f t="shared" ref="I473:I474" si="328">IF(AND(G473&lt;&gt;"",H473&lt;&gt;""),G473-H473,"")</f>
        <v>10</v>
      </c>
      <c r="J473" s="19">
        <f t="shared" si="314"/>
        <v>6</v>
      </c>
      <c r="K473" s="19"/>
      <c r="L473" s="19">
        <v>2</v>
      </c>
      <c r="M473" s="19"/>
      <c r="N473" s="19">
        <v>4</v>
      </c>
      <c r="O473" s="18">
        <v>1.5</v>
      </c>
      <c r="P473" s="18">
        <v>1</v>
      </c>
      <c r="Q473" s="18">
        <v>1</v>
      </c>
      <c r="R473" s="18">
        <v>0.5</v>
      </c>
      <c r="S473" s="18">
        <v>0.5</v>
      </c>
      <c r="T473" s="18">
        <v>0.5</v>
      </c>
      <c r="U473" s="18">
        <v>0.5</v>
      </c>
      <c r="V473" s="18">
        <v>0.5</v>
      </c>
      <c r="BW473" s="18">
        <f>SUM(O473:BV473)*N473</f>
        <v>24</v>
      </c>
      <c r="BX473" s="18">
        <f>COUNT(O473:BV473)</f>
        <v>8</v>
      </c>
    </row>
    <row r="474" spans="1:76" s="18" customFormat="1">
      <c r="A474" s="18">
        <v>473</v>
      </c>
      <c r="B474" s="18" t="s">
        <v>57</v>
      </c>
      <c r="C474" s="18" t="s">
        <v>58</v>
      </c>
      <c r="D474" s="18" t="s">
        <v>36</v>
      </c>
      <c r="E474" s="18" t="s">
        <v>16</v>
      </c>
      <c r="F474" s="18" t="s">
        <v>34</v>
      </c>
      <c r="G474" s="19">
        <v>12</v>
      </c>
      <c r="H474" s="19">
        <f t="shared" si="312"/>
        <v>8</v>
      </c>
      <c r="I474" s="19">
        <f t="shared" si="328"/>
        <v>4</v>
      </c>
      <c r="J474" s="19">
        <f t="shared" si="314"/>
        <v>6</v>
      </c>
      <c r="K474" s="19">
        <f t="shared" ref="K474:K475" si="329">J474-J473</f>
        <v>0</v>
      </c>
      <c r="L474" s="19">
        <v>2</v>
      </c>
      <c r="M474" s="19"/>
      <c r="N474" s="19">
        <v>4</v>
      </c>
      <c r="O474" s="18">
        <v>1.5</v>
      </c>
      <c r="P474" s="18">
        <v>1</v>
      </c>
      <c r="Q474" s="18">
        <v>1</v>
      </c>
      <c r="R474" s="18">
        <v>0.5</v>
      </c>
      <c r="S474" s="18">
        <v>0.5</v>
      </c>
      <c r="T474" s="18">
        <v>0.5</v>
      </c>
      <c r="U474" s="18">
        <v>0.5</v>
      </c>
      <c r="V474" s="18">
        <v>0.5</v>
      </c>
    </row>
    <row r="475" spans="1:76" s="18" customFormat="1">
      <c r="A475" s="18">
        <v>474</v>
      </c>
      <c r="B475" s="8" t="s">
        <v>65</v>
      </c>
      <c r="C475" s="8" t="s">
        <v>58</v>
      </c>
      <c r="D475" s="8" t="s">
        <v>36</v>
      </c>
      <c r="E475" s="8" t="s">
        <v>16</v>
      </c>
      <c r="F475" s="8" t="s">
        <v>34</v>
      </c>
      <c r="G475" s="9"/>
      <c r="H475" s="9">
        <f t="shared" si="312"/>
        <v>8</v>
      </c>
      <c r="I475" s="9"/>
      <c r="J475" s="9">
        <f>SUMIF(O475:BV475,"&lt;&gt;")*L475*M475</f>
        <v>9.5</v>
      </c>
      <c r="K475" s="9">
        <f t="shared" si="329"/>
        <v>3.5</v>
      </c>
      <c r="L475" s="9">
        <v>2</v>
      </c>
      <c r="M475" s="9">
        <v>0.5</v>
      </c>
      <c r="N475" s="9">
        <v>4</v>
      </c>
      <c r="O475" s="8">
        <v>2.5</v>
      </c>
      <c r="P475" s="8">
        <v>2</v>
      </c>
      <c r="Q475" s="8">
        <v>1.5</v>
      </c>
      <c r="R475" s="8">
        <v>1</v>
      </c>
      <c r="S475" s="8">
        <v>1</v>
      </c>
      <c r="T475" s="8">
        <v>0.5</v>
      </c>
      <c r="U475" s="8">
        <v>0.5</v>
      </c>
      <c r="V475" s="8">
        <v>0.5</v>
      </c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</row>
    <row r="476" spans="1:76" s="18" customFormat="1">
      <c r="A476" s="18">
        <v>475</v>
      </c>
      <c r="B476" s="18" t="s">
        <v>56</v>
      </c>
      <c r="C476" s="18" t="s">
        <v>19</v>
      </c>
      <c r="D476" s="18" t="s">
        <v>37</v>
      </c>
      <c r="E476" s="18" t="s">
        <v>16</v>
      </c>
      <c r="F476" s="18" t="s">
        <v>34</v>
      </c>
      <c r="G476" s="19">
        <v>33</v>
      </c>
      <c r="H476" s="19">
        <f t="shared" si="312"/>
        <v>25</v>
      </c>
      <c r="I476" s="19">
        <f t="shared" ref="I476:I477" si="330">IF(AND(G476&lt;&gt;"",H476&lt;&gt;""),G476-H476,"")</f>
        <v>8</v>
      </c>
      <c r="J476" s="19">
        <f t="shared" si="314"/>
        <v>31</v>
      </c>
      <c r="K476" s="19"/>
      <c r="L476" s="19">
        <v>1</v>
      </c>
      <c r="M476" s="19"/>
      <c r="N476" s="19">
        <v>4</v>
      </c>
      <c r="O476" s="18">
        <v>3</v>
      </c>
      <c r="P476" s="18">
        <v>2</v>
      </c>
      <c r="Q476" s="18">
        <v>2</v>
      </c>
      <c r="R476" s="18">
        <v>2</v>
      </c>
      <c r="S476" s="18">
        <v>2</v>
      </c>
      <c r="T476" s="18">
        <v>1</v>
      </c>
      <c r="U476" s="18">
        <v>1</v>
      </c>
      <c r="V476" s="18">
        <v>1</v>
      </c>
      <c r="W476" s="18">
        <v>1</v>
      </c>
      <c r="X476" s="18">
        <v>1</v>
      </c>
      <c r="Y476" s="18">
        <v>1</v>
      </c>
      <c r="Z476" s="18">
        <v>1</v>
      </c>
      <c r="AA476" s="18">
        <v>1</v>
      </c>
      <c r="AB476" s="18">
        <v>1</v>
      </c>
      <c r="AC476" s="18">
        <v>1</v>
      </c>
      <c r="AD476" s="18">
        <v>1</v>
      </c>
      <c r="AE476" s="18">
        <v>1</v>
      </c>
      <c r="AF476" s="18">
        <v>1</v>
      </c>
      <c r="AG476" s="18">
        <v>1</v>
      </c>
      <c r="AH476" s="18">
        <v>1</v>
      </c>
      <c r="AI476" s="18">
        <v>1</v>
      </c>
      <c r="AJ476" s="18">
        <v>1</v>
      </c>
      <c r="AK476" s="18">
        <v>1</v>
      </c>
      <c r="AL476" s="18">
        <v>1</v>
      </c>
      <c r="AM476" s="18">
        <v>1</v>
      </c>
      <c r="BW476" s="18">
        <f>SUM(O476:BV476)*N476</f>
        <v>124</v>
      </c>
      <c r="BX476" s="18">
        <f>COUNT(O476:BV476)</f>
        <v>25</v>
      </c>
    </row>
    <row r="477" spans="1:76" s="18" customFormat="1">
      <c r="A477" s="18">
        <v>476</v>
      </c>
      <c r="B477" s="18" t="s">
        <v>57</v>
      </c>
      <c r="C477" s="18" t="s">
        <v>19</v>
      </c>
      <c r="D477" s="18" t="s">
        <v>37</v>
      </c>
      <c r="E477" s="18" t="s">
        <v>16</v>
      </c>
      <c r="F477" s="18" t="s">
        <v>34</v>
      </c>
      <c r="G477" s="19">
        <v>44</v>
      </c>
      <c r="H477" s="19">
        <f t="shared" si="312"/>
        <v>25</v>
      </c>
      <c r="I477" s="19">
        <f t="shared" si="330"/>
        <v>19</v>
      </c>
      <c r="J477" s="19">
        <f t="shared" si="314"/>
        <v>31</v>
      </c>
      <c r="K477" s="19">
        <f t="shared" ref="K477:K478" si="331">J477-J476</f>
        <v>0</v>
      </c>
      <c r="L477" s="19">
        <v>1</v>
      </c>
      <c r="M477" s="19"/>
      <c r="N477" s="19">
        <v>4</v>
      </c>
      <c r="O477" s="18">
        <v>3</v>
      </c>
      <c r="P477" s="18">
        <v>2</v>
      </c>
      <c r="Q477" s="18">
        <v>2</v>
      </c>
      <c r="R477" s="18">
        <v>2</v>
      </c>
      <c r="S477" s="18">
        <v>2</v>
      </c>
      <c r="T477" s="18">
        <v>1</v>
      </c>
      <c r="U477" s="18">
        <v>1</v>
      </c>
      <c r="V477" s="18">
        <v>1</v>
      </c>
      <c r="W477" s="18">
        <v>1</v>
      </c>
      <c r="X477" s="18">
        <v>1</v>
      </c>
      <c r="Y477" s="18">
        <v>1</v>
      </c>
      <c r="Z477" s="18">
        <v>1</v>
      </c>
      <c r="AA477" s="18">
        <v>1</v>
      </c>
      <c r="AB477" s="18">
        <v>1</v>
      </c>
      <c r="AC477" s="18">
        <v>1</v>
      </c>
      <c r="AD477" s="18">
        <v>1</v>
      </c>
      <c r="AE477" s="18">
        <v>1</v>
      </c>
      <c r="AF477" s="18">
        <v>1</v>
      </c>
      <c r="AG477" s="18">
        <v>1</v>
      </c>
      <c r="AH477" s="18">
        <v>1</v>
      </c>
      <c r="AI477" s="18">
        <v>1</v>
      </c>
      <c r="AJ477" s="18">
        <v>1</v>
      </c>
      <c r="AK477" s="18">
        <v>1</v>
      </c>
      <c r="AL477" s="18">
        <v>1</v>
      </c>
      <c r="AM477" s="18">
        <v>1</v>
      </c>
    </row>
    <row r="478" spans="1:76" s="18" customFormat="1">
      <c r="A478" s="18">
        <v>477</v>
      </c>
      <c r="B478" s="8" t="s">
        <v>65</v>
      </c>
      <c r="C478" s="8" t="s">
        <v>19</v>
      </c>
      <c r="D478" s="8" t="s">
        <v>37</v>
      </c>
      <c r="E478" s="8" t="s">
        <v>16</v>
      </c>
      <c r="F478" s="8" t="s">
        <v>34</v>
      </c>
      <c r="G478" s="9"/>
      <c r="H478" s="9">
        <f t="shared" si="312"/>
        <v>19</v>
      </c>
      <c r="I478" s="9"/>
      <c r="J478" s="9">
        <f>SUMIF(O478:BV478,"&lt;&gt;")*L478*M478</f>
        <v>30</v>
      </c>
      <c r="K478" s="9">
        <f t="shared" si="331"/>
        <v>-1</v>
      </c>
      <c r="L478" s="9">
        <v>1</v>
      </c>
      <c r="M478" s="9">
        <v>1</v>
      </c>
      <c r="N478" s="9">
        <v>4</v>
      </c>
      <c r="O478" s="8">
        <v>5</v>
      </c>
      <c r="P478" s="8">
        <v>4</v>
      </c>
      <c r="Q478" s="8">
        <v>3</v>
      </c>
      <c r="R478" s="8">
        <v>2</v>
      </c>
      <c r="S478" s="8">
        <v>2</v>
      </c>
      <c r="T478" s="8">
        <v>1</v>
      </c>
      <c r="U478" s="8">
        <v>1</v>
      </c>
      <c r="V478" s="8">
        <v>1</v>
      </c>
      <c r="W478" s="8">
        <v>1</v>
      </c>
      <c r="X478" s="8">
        <v>1</v>
      </c>
      <c r="Y478" s="8">
        <v>1</v>
      </c>
      <c r="Z478" s="8">
        <v>1</v>
      </c>
      <c r="AA478" s="8">
        <v>1</v>
      </c>
      <c r="AB478" s="8">
        <v>1</v>
      </c>
      <c r="AC478" s="8">
        <v>1</v>
      </c>
      <c r="AD478" s="8">
        <v>1</v>
      </c>
      <c r="AE478" s="8">
        <v>1</v>
      </c>
      <c r="AF478" s="8">
        <v>1</v>
      </c>
      <c r="AG478" s="8">
        <v>1</v>
      </c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</row>
    <row r="479" spans="1:76" s="18" customFormat="1">
      <c r="A479" s="18">
        <v>478</v>
      </c>
      <c r="B479" s="18" t="s">
        <v>56</v>
      </c>
      <c r="C479" s="18" t="s">
        <v>58</v>
      </c>
      <c r="D479" s="18" t="s">
        <v>37</v>
      </c>
      <c r="E479" s="18" t="s">
        <v>16</v>
      </c>
      <c r="F479" s="18" t="s">
        <v>34</v>
      </c>
      <c r="G479" s="19">
        <v>11</v>
      </c>
      <c r="H479" s="19">
        <f t="shared" si="312"/>
        <v>8</v>
      </c>
      <c r="I479" s="19">
        <f t="shared" ref="I479:I480" si="332">IF(AND(G479&lt;&gt;"",H479&lt;&gt;""),G479-H479,"")</f>
        <v>3</v>
      </c>
      <c r="J479" s="19">
        <f t="shared" si="314"/>
        <v>6</v>
      </c>
      <c r="K479" s="19"/>
      <c r="L479" s="19">
        <v>2</v>
      </c>
      <c r="M479" s="19"/>
      <c r="N479" s="19">
        <v>4</v>
      </c>
      <c r="O479" s="18">
        <v>1.5</v>
      </c>
      <c r="P479" s="18">
        <v>1</v>
      </c>
      <c r="Q479" s="18">
        <v>1</v>
      </c>
      <c r="R479" s="18">
        <v>0.5</v>
      </c>
      <c r="S479" s="18">
        <v>0.5</v>
      </c>
      <c r="T479" s="18">
        <v>0.5</v>
      </c>
      <c r="U479" s="18">
        <v>0.5</v>
      </c>
      <c r="V479" s="18">
        <v>0.5</v>
      </c>
      <c r="BW479" s="18">
        <f>SUM(O479:BV479)*N479</f>
        <v>24</v>
      </c>
      <c r="BX479" s="18">
        <f>COUNT(O479:BV479)</f>
        <v>8</v>
      </c>
    </row>
    <row r="480" spans="1:76" s="18" customFormat="1">
      <c r="A480" s="18">
        <v>479</v>
      </c>
      <c r="B480" s="18" t="s">
        <v>57</v>
      </c>
      <c r="C480" s="18" t="s">
        <v>58</v>
      </c>
      <c r="D480" s="18" t="s">
        <v>37</v>
      </c>
      <c r="E480" s="18" t="s">
        <v>16</v>
      </c>
      <c r="F480" s="18" t="s">
        <v>34</v>
      </c>
      <c r="G480" s="19">
        <v>14</v>
      </c>
      <c r="H480" s="19">
        <f t="shared" si="312"/>
        <v>8</v>
      </c>
      <c r="I480" s="19">
        <f t="shared" si="332"/>
        <v>6</v>
      </c>
      <c r="J480" s="19">
        <f t="shared" si="314"/>
        <v>6</v>
      </c>
      <c r="K480" s="19">
        <f t="shared" ref="K480:K481" si="333">J480-J479</f>
        <v>0</v>
      </c>
      <c r="L480" s="19">
        <v>2</v>
      </c>
      <c r="M480" s="19"/>
      <c r="N480" s="19">
        <v>4</v>
      </c>
      <c r="O480" s="18">
        <v>1.5</v>
      </c>
      <c r="P480" s="18">
        <v>1</v>
      </c>
      <c r="Q480" s="18">
        <v>1</v>
      </c>
      <c r="R480" s="18">
        <v>0.5</v>
      </c>
      <c r="S480" s="18">
        <v>0.5</v>
      </c>
      <c r="T480" s="18">
        <v>0.5</v>
      </c>
      <c r="U480" s="18">
        <v>0.5</v>
      </c>
      <c r="V480" s="18">
        <v>0.5</v>
      </c>
    </row>
    <row r="481" spans="1:76" s="18" customFormat="1">
      <c r="A481" s="18">
        <v>480</v>
      </c>
      <c r="B481" s="8" t="s">
        <v>65</v>
      </c>
      <c r="C481" s="8" t="s">
        <v>58</v>
      </c>
      <c r="D481" s="8" t="s">
        <v>37</v>
      </c>
      <c r="E481" s="8" t="s">
        <v>16</v>
      </c>
      <c r="F481" s="8" t="s">
        <v>34</v>
      </c>
      <c r="G481" s="9"/>
      <c r="H481" s="9">
        <f t="shared" si="312"/>
        <v>8</v>
      </c>
      <c r="I481" s="9"/>
      <c r="J481" s="9">
        <f>SUMIF(O481:BV481,"&lt;&gt;")*L481*M481</f>
        <v>9.5</v>
      </c>
      <c r="K481" s="9">
        <f t="shared" si="333"/>
        <v>3.5</v>
      </c>
      <c r="L481" s="9">
        <v>2</v>
      </c>
      <c r="M481" s="9">
        <v>0.5</v>
      </c>
      <c r="N481" s="9">
        <v>4</v>
      </c>
      <c r="O481" s="8">
        <v>2.5</v>
      </c>
      <c r="P481" s="8">
        <v>2</v>
      </c>
      <c r="Q481" s="8">
        <v>1.5</v>
      </c>
      <c r="R481" s="8">
        <v>1</v>
      </c>
      <c r="S481" s="8">
        <v>1</v>
      </c>
      <c r="T481" s="8">
        <v>0.5</v>
      </c>
      <c r="U481" s="8">
        <v>0.5</v>
      </c>
      <c r="V481" s="8">
        <v>0.5</v>
      </c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</row>
    <row r="482" spans="1:76" s="18" customFormat="1">
      <c r="A482" s="18">
        <v>481</v>
      </c>
      <c r="B482" s="18" t="s">
        <v>56</v>
      </c>
      <c r="C482" s="18" t="s">
        <v>19</v>
      </c>
      <c r="D482" s="18" t="s">
        <v>38</v>
      </c>
      <c r="E482" s="18" t="s">
        <v>16</v>
      </c>
      <c r="F482" s="18" t="s">
        <v>34</v>
      </c>
      <c r="G482" s="19">
        <v>31</v>
      </c>
      <c r="H482" s="19">
        <f t="shared" si="312"/>
        <v>25</v>
      </c>
      <c r="I482" s="19">
        <f t="shared" ref="I482:I483" si="334">IF(AND(G482&lt;&gt;"",H482&lt;&gt;""),G482-H482,"")</f>
        <v>6</v>
      </c>
      <c r="J482" s="19">
        <f t="shared" si="314"/>
        <v>31</v>
      </c>
      <c r="K482" s="19"/>
      <c r="L482" s="19">
        <v>1</v>
      </c>
      <c r="M482" s="19"/>
      <c r="N482" s="19">
        <v>4</v>
      </c>
      <c r="O482" s="18">
        <v>3</v>
      </c>
      <c r="P482" s="18">
        <v>2</v>
      </c>
      <c r="Q482" s="18">
        <v>2</v>
      </c>
      <c r="R482" s="18">
        <v>2</v>
      </c>
      <c r="S482" s="18">
        <v>2</v>
      </c>
      <c r="T482" s="18">
        <v>1</v>
      </c>
      <c r="U482" s="18">
        <v>1</v>
      </c>
      <c r="V482" s="18">
        <v>1</v>
      </c>
      <c r="W482" s="18">
        <v>1</v>
      </c>
      <c r="X482" s="18">
        <v>1</v>
      </c>
      <c r="Y482" s="18">
        <v>1</v>
      </c>
      <c r="Z482" s="18">
        <v>1</v>
      </c>
      <c r="AA482" s="18">
        <v>1</v>
      </c>
      <c r="AB482" s="18">
        <v>1</v>
      </c>
      <c r="AC482" s="18">
        <v>1</v>
      </c>
      <c r="AD482" s="18">
        <v>1</v>
      </c>
      <c r="AE482" s="18">
        <v>1</v>
      </c>
      <c r="AF482" s="18">
        <v>1</v>
      </c>
      <c r="AG482" s="18">
        <v>1</v>
      </c>
      <c r="AH482" s="18">
        <v>1</v>
      </c>
      <c r="AI482" s="18">
        <v>1</v>
      </c>
      <c r="AJ482" s="18">
        <v>1</v>
      </c>
      <c r="AK482" s="18">
        <v>1</v>
      </c>
      <c r="AL482" s="18">
        <v>1</v>
      </c>
      <c r="AM482" s="18">
        <v>1</v>
      </c>
      <c r="BW482" s="18">
        <f>SUM(O482:BV482)*N482</f>
        <v>124</v>
      </c>
      <c r="BX482" s="18">
        <f>COUNT(O482:BV482)</f>
        <v>25</v>
      </c>
    </row>
    <row r="483" spans="1:76" s="18" customFormat="1">
      <c r="A483" s="18">
        <v>482</v>
      </c>
      <c r="B483" s="18" t="s">
        <v>57</v>
      </c>
      <c r="C483" s="18" t="s">
        <v>19</v>
      </c>
      <c r="D483" s="18" t="s">
        <v>38</v>
      </c>
      <c r="E483" s="18" t="s">
        <v>16</v>
      </c>
      <c r="F483" s="18" t="s">
        <v>34</v>
      </c>
      <c r="G483" s="19">
        <v>18</v>
      </c>
      <c r="H483" s="19">
        <f t="shared" si="312"/>
        <v>25</v>
      </c>
      <c r="I483" s="30">
        <f t="shared" si="334"/>
        <v>-7</v>
      </c>
      <c r="J483" s="19">
        <f t="shared" si="314"/>
        <v>31</v>
      </c>
      <c r="K483" s="19">
        <f t="shared" ref="K483:K484" si="335">J483-J482</f>
        <v>0</v>
      </c>
      <c r="L483" s="19">
        <v>1</v>
      </c>
      <c r="M483" s="19"/>
      <c r="N483" s="19">
        <v>4</v>
      </c>
      <c r="O483" s="18">
        <v>3</v>
      </c>
      <c r="P483" s="18">
        <v>2</v>
      </c>
      <c r="Q483" s="18">
        <v>2</v>
      </c>
      <c r="R483" s="18">
        <v>2</v>
      </c>
      <c r="S483" s="18">
        <v>2</v>
      </c>
      <c r="T483" s="18">
        <v>1</v>
      </c>
      <c r="U483" s="18">
        <v>1</v>
      </c>
      <c r="V483" s="18">
        <v>1</v>
      </c>
      <c r="W483" s="18">
        <v>1</v>
      </c>
      <c r="X483" s="18">
        <v>1</v>
      </c>
      <c r="Y483" s="18">
        <v>1</v>
      </c>
      <c r="Z483" s="18">
        <v>1</v>
      </c>
      <c r="AA483" s="18">
        <v>1</v>
      </c>
      <c r="AB483" s="18">
        <v>1</v>
      </c>
      <c r="AC483" s="18">
        <v>1</v>
      </c>
      <c r="AD483" s="18">
        <v>1</v>
      </c>
      <c r="AE483" s="18">
        <v>1</v>
      </c>
      <c r="AF483" s="18">
        <v>1</v>
      </c>
      <c r="AG483" s="18">
        <v>1</v>
      </c>
      <c r="AH483" s="18">
        <v>1</v>
      </c>
      <c r="AI483" s="18">
        <v>1</v>
      </c>
      <c r="AJ483" s="18">
        <v>1</v>
      </c>
      <c r="AK483" s="18">
        <v>1</v>
      </c>
      <c r="AL483" s="18">
        <v>1</v>
      </c>
      <c r="AM483" s="18">
        <v>1</v>
      </c>
    </row>
    <row r="484" spans="1:76" s="18" customFormat="1">
      <c r="A484" s="18">
        <v>483</v>
      </c>
      <c r="B484" s="8" t="s">
        <v>65</v>
      </c>
      <c r="C484" s="8" t="s">
        <v>19</v>
      </c>
      <c r="D484" s="8" t="s">
        <v>38</v>
      </c>
      <c r="E484" s="8" t="s">
        <v>16</v>
      </c>
      <c r="F484" s="8" t="s">
        <v>34</v>
      </c>
      <c r="G484" s="9"/>
      <c r="H484" s="9">
        <f t="shared" si="312"/>
        <v>19</v>
      </c>
      <c r="I484" s="9"/>
      <c r="J484" s="9">
        <f>SUMIF(O484:BV484,"&lt;&gt;")*L484*M484</f>
        <v>30</v>
      </c>
      <c r="K484" s="9">
        <f t="shared" si="335"/>
        <v>-1</v>
      </c>
      <c r="L484" s="9">
        <v>1</v>
      </c>
      <c r="M484" s="9">
        <v>1</v>
      </c>
      <c r="N484" s="9">
        <v>4</v>
      </c>
      <c r="O484" s="8">
        <v>5</v>
      </c>
      <c r="P484" s="8">
        <v>4</v>
      </c>
      <c r="Q484" s="8">
        <v>3</v>
      </c>
      <c r="R484" s="8">
        <v>2</v>
      </c>
      <c r="S484" s="8">
        <v>2</v>
      </c>
      <c r="T484" s="8">
        <v>1</v>
      </c>
      <c r="U484" s="8">
        <v>1</v>
      </c>
      <c r="V484" s="8">
        <v>1</v>
      </c>
      <c r="W484" s="8">
        <v>1</v>
      </c>
      <c r="X484" s="8">
        <v>1</v>
      </c>
      <c r="Y484" s="8">
        <v>1</v>
      </c>
      <c r="Z484" s="8">
        <v>1</v>
      </c>
      <c r="AA484" s="8">
        <v>1</v>
      </c>
      <c r="AB484" s="8">
        <v>1</v>
      </c>
      <c r="AC484" s="8">
        <v>1</v>
      </c>
      <c r="AD484" s="8">
        <v>1</v>
      </c>
      <c r="AE484" s="8">
        <v>1</v>
      </c>
      <c r="AF484" s="8">
        <v>1</v>
      </c>
      <c r="AG484" s="8">
        <v>1</v>
      </c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</row>
    <row r="485" spans="1:76" s="18" customFormat="1">
      <c r="A485" s="18">
        <v>484</v>
      </c>
      <c r="B485" s="18" t="s">
        <v>56</v>
      </c>
      <c r="C485" s="18" t="s">
        <v>58</v>
      </c>
      <c r="D485" s="18" t="s">
        <v>38</v>
      </c>
      <c r="E485" s="18" t="s">
        <v>16</v>
      </c>
      <c r="F485" s="18" t="s">
        <v>34</v>
      </c>
      <c r="G485" s="19">
        <v>8</v>
      </c>
      <c r="H485" s="19">
        <f t="shared" si="312"/>
        <v>8</v>
      </c>
      <c r="I485" s="19">
        <f t="shared" ref="I485:I486" si="336">IF(AND(G485&lt;&gt;"",H485&lt;&gt;""),G485-H485,"")</f>
        <v>0</v>
      </c>
      <c r="J485" s="19">
        <f t="shared" si="314"/>
        <v>6</v>
      </c>
      <c r="K485" s="19"/>
      <c r="L485" s="19">
        <v>2</v>
      </c>
      <c r="M485" s="19"/>
      <c r="N485" s="19">
        <v>4</v>
      </c>
      <c r="O485" s="18">
        <v>1.5</v>
      </c>
      <c r="P485" s="18">
        <v>1</v>
      </c>
      <c r="Q485" s="18">
        <v>1</v>
      </c>
      <c r="R485" s="18">
        <v>0.5</v>
      </c>
      <c r="S485" s="18">
        <v>0.5</v>
      </c>
      <c r="T485" s="18">
        <v>0.5</v>
      </c>
      <c r="U485" s="18">
        <v>0.5</v>
      </c>
      <c r="V485" s="18">
        <v>0.5</v>
      </c>
      <c r="BW485" s="18">
        <f>SUM(O485:BV485)*N485</f>
        <v>24</v>
      </c>
      <c r="BX485" s="18">
        <f>COUNT(O485:BV485)</f>
        <v>8</v>
      </c>
    </row>
    <row r="486" spans="1:76" s="18" customFormat="1">
      <c r="A486" s="18">
        <v>485</v>
      </c>
      <c r="B486" s="18" t="s">
        <v>57</v>
      </c>
      <c r="C486" s="18" t="s">
        <v>58</v>
      </c>
      <c r="D486" s="18" t="s">
        <v>38</v>
      </c>
      <c r="E486" s="18" t="s">
        <v>16</v>
      </c>
      <c r="F486" s="18" t="s">
        <v>34</v>
      </c>
      <c r="G486" s="19">
        <v>7</v>
      </c>
      <c r="H486" s="19">
        <f t="shared" si="312"/>
        <v>8</v>
      </c>
      <c r="I486" s="30">
        <f t="shared" si="336"/>
        <v>-1</v>
      </c>
      <c r="J486" s="19">
        <f t="shared" si="314"/>
        <v>6</v>
      </c>
      <c r="K486" s="19">
        <f t="shared" ref="K486:K487" si="337">J486-J485</f>
        <v>0</v>
      </c>
      <c r="L486" s="19">
        <v>2</v>
      </c>
      <c r="M486" s="19"/>
      <c r="N486" s="19">
        <v>4</v>
      </c>
      <c r="O486" s="18">
        <v>1.5</v>
      </c>
      <c r="P486" s="18">
        <v>1</v>
      </c>
      <c r="Q486" s="18">
        <v>1</v>
      </c>
      <c r="R486" s="18">
        <v>0.5</v>
      </c>
      <c r="S486" s="18">
        <v>0.5</v>
      </c>
      <c r="T486" s="18">
        <v>0.5</v>
      </c>
      <c r="U486" s="18">
        <v>0.5</v>
      </c>
      <c r="V486" s="18">
        <v>0.5</v>
      </c>
    </row>
    <row r="487" spans="1:76" s="18" customFormat="1">
      <c r="A487" s="18">
        <v>486</v>
      </c>
      <c r="B487" s="8" t="s">
        <v>65</v>
      </c>
      <c r="C487" s="8" t="s">
        <v>58</v>
      </c>
      <c r="D487" s="8" t="s">
        <v>38</v>
      </c>
      <c r="E487" s="8" t="s">
        <v>16</v>
      </c>
      <c r="F487" s="8" t="s">
        <v>34</v>
      </c>
      <c r="G487" s="9"/>
      <c r="H487" s="9">
        <f t="shared" si="312"/>
        <v>8</v>
      </c>
      <c r="I487" s="9"/>
      <c r="J487" s="9">
        <f>SUMIF(O487:BV487,"&lt;&gt;")*L487*M487</f>
        <v>9.5</v>
      </c>
      <c r="K487" s="9">
        <f t="shared" si="337"/>
        <v>3.5</v>
      </c>
      <c r="L487" s="9">
        <v>2</v>
      </c>
      <c r="M487" s="9">
        <v>0.5</v>
      </c>
      <c r="N487" s="9">
        <v>4</v>
      </c>
      <c r="O487" s="8">
        <v>2.5</v>
      </c>
      <c r="P487" s="8">
        <v>2</v>
      </c>
      <c r="Q487" s="8">
        <v>1.5</v>
      </c>
      <c r="R487" s="8">
        <v>1</v>
      </c>
      <c r="S487" s="8">
        <v>1</v>
      </c>
      <c r="T487" s="8">
        <v>0.5</v>
      </c>
      <c r="U487" s="8">
        <v>0.5</v>
      </c>
      <c r="V487" s="8">
        <v>0.5</v>
      </c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</row>
    <row r="488" spans="1:76" s="18" customFormat="1">
      <c r="A488" s="18">
        <v>487</v>
      </c>
      <c r="B488" s="18" t="s">
        <v>56</v>
      </c>
      <c r="C488" s="18" t="s">
        <v>19</v>
      </c>
      <c r="D488" s="18" t="s">
        <v>33</v>
      </c>
      <c r="E488" s="18" t="s">
        <v>20</v>
      </c>
      <c r="F488" s="18" t="s">
        <v>35</v>
      </c>
      <c r="G488" s="19">
        <v>12</v>
      </c>
      <c r="H488" s="19">
        <f t="shared" si="312"/>
        <v>10</v>
      </c>
      <c r="I488" s="19">
        <f t="shared" ref="I488:I489" si="338">IF(AND(G488&lt;&gt;"",H488&lt;&gt;""),G488-H488,"")</f>
        <v>2</v>
      </c>
      <c r="J488" s="19">
        <f t="shared" si="314"/>
        <v>15</v>
      </c>
      <c r="K488" s="19"/>
      <c r="L488" s="19">
        <v>1</v>
      </c>
      <c r="M488" s="19"/>
      <c r="N488" s="19">
        <v>4</v>
      </c>
      <c r="O488" s="18">
        <v>3</v>
      </c>
      <c r="P488" s="18">
        <v>2</v>
      </c>
      <c r="Q488" s="18">
        <v>2</v>
      </c>
      <c r="R488" s="18">
        <v>2</v>
      </c>
      <c r="S488" s="18">
        <v>1</v>
      </c>
      <c r="T488" s="18">
        <v>1</v>
      </c>
      <c r="U488" s="18">
        <v>1</v>
      </c>
      <c r="V488" s="18">
        <v>1</v>
      </c>
      <c r="W488" s="18">
        <v>1</v>
      </c>
      <c r="X488" s="18">
        <v>1</v>
      </c>
      <c r="BW488" s="18">
        <f>SUM(O488:BV488)*N488</f>
        <v>60</v>
      </c>
      <c r="BX488" s="18">
        <f>COUNT(O488:BV488)</f>
        <v>10</v>
      </c>
    </row>
    <row r="489" spans="1:76" s="18" customFormat="1">
      <c r="A489" s="18">
        <v>488</v>
      </c>
      <c r="B489" s="18" t="s">
        <v>57</v>
      </c>
      <c r="C489" s="18" t="s">
        <v>19</v>
      </c>
      <c r="D489" s="18" t="s">
        <v>33</v>
      </c>
      <c r="E489" s="18" t="s">
        <v>20</v>
      </c>
      <c r="F489" s="18" t="s">
        <v>35</v>
      </c>
      <c r="G489" s="19">
        <v>12</v>
      </c>
      <c r="H489" s="19">
        <f t="shared" si="312"/>
        <v>10</v>
      </c>
      <c r="I489" s="19">
        <f t="shared" si="338"/>
        <v>2</v>
      </c>
      <c r="J489" s="19">
        <f t="shared" si="314"/>
        <v>15</v>
      </c>
      <c r="K489" s="19">
        <f t="shared" ref="K489:K490" si="339">J489-J488</f>
        <v>0</v>
      </c>
      <c r="L489" s="19">
        <v>1</v>
      </c>
      <c r="M489" s="19"/>
      <c r="N489" s="19">
        <v>4</v>
      </c>
      <c r="O489" s="18">
        <v>3</v>
      </c>
      <c r="P489" s="18">
        <v>2</v>
      </c>
      <c r="Q489" s="18">
        <v>2</v>
      </c>
      <c r="R489" s="18">
        <v>2</v>
      </c>
      <c r="S489" s="18">
        <v>1</v>
      </c>
      <c r="T489" s="18">
        <v>1</v>
      </c>
      <c r="U489" s="18">
        <v>1</v>
      </c>
      <c r="V489" s="18">
        <v>1</v>
      </c>
      <c r="W489" s="18">
        <v>1</v>
      </c>
      <c r="X489" s="18">
        <v>1</v>
      </c>
    </row>
    <row r="490" spans="1:76" s="18" customFormat="1">
      <c r="A490" s="18">
        <v>489</v>
      </c>
      <c r="B490" s="8" t="s">
        <v>65</v>
      </c>
      <c r="C490" s="8" t="s">
        <v>19</v>
      </c>
      <c r="D490" s="8" t="s">
        <v>33</v>
      </c>
      <c r="E490" s="8" t="s">
        <v>20</v>
      </c>
      <c r="F490" s="8" t="s">
        <v>35</v>
      </c>
      <c r="G490" s="9"/>
      <c r="H490" s="9">
        <f t="shared" si="312"/>
        <v>10</v>
      </c>
      <c r="I490" s="9"/>
      <c r="J490" s="9">
        <f>SUMIF(O490:BV490,"&lt;&gt;")*L490*M490</f>
        <v>20</v>
      </c>
      <c r="K490" s="9">
        <f t="shared" si="339"/>
        <v>5</v>
      </c>
      <c r="L490" s="9">
        <v>1</v>
      </c>
      <c r="M490" s="9">
        <v>1</v>
      </c>
      <c r="N490" s="9">
        <v>4</v>
      </c>
      <c r="O490" s="8">
        <v>5</v>
      </c>
      <c r="P490" s="8">
        <v>4</v>
      </c>
      <c r="Q490" s="8">
        <v>3</v>
      </c>
      <c r="R490" s="8">
        <v>2</v>
      </c>
      <c r="S490" s="8">
        <v>1</v>
      </c>
      <c r="T490" s="8">
        <v>1</v>
      </c>
      <c r="U490" s="8">
        <v>1</v>
      </c>
      <c r="V490" s="8">
        <v>1</v>
      </c>
      <c r="W490" s="8">
        <v>1</v>
      </c>
      <c r="X490" s="8">
        <v>1</v>
      </c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</row>
    <row r="491" spans="1:76" s="18" customFormat="1">
      <c r="A491" s="18">
        <v>490</v>
      </c>
      <c r="B491" s="18" t="s">
        <v>56</v>
      </c>
      <c r="C491" s="18" t="s">
        <v>58</v>
      </c>
      <c r="D491" s="18" t="s">
        <v>33</v>
      </c>
      <c r="E491" s="18" t="s">
        <v>20</v>
      </c>
      <c r="F491" s="18" t="s">
        <v>35</v>
      </c>
      <c r="G491" s="19">
        <v>13</v>
      </c>
      <c r="H491" s="19">
        <f t="shared" si="312"/>
        <v>8</v>
      </c>
      <c r="I491" s="19">
        <f t="shared" ref="I491:I492" si="340">IF(AND(G491&lt;&gt;"",H491&lt;&gt;""),G491-H491,"")</f>
        <v>5</v>
      </c>
      <c r="J491" s="19">
        <f t="shared" si="314"/>
        <v>6</v>
      </c>
      <c r="K491" s="19"/>
      <c r="L491" s="19">
        <v>2</v>
      </c>
      <c r="M491" s="19"/>
      <c r="N491" s="19">
        <v>4</v>
      </c>
      <c r="O491" s="18">
        <v>1.5</v>
      </c>
      <c r="P491" s="18">
        <v>1</v>
      </c>
      <c r="Q491" s="18">
        <v>1</v>
      </c>
      <c r="R491" s="18">
        <v>0.5</v>
      </c>
      <c r="S491" s="18">
        <v>0.5</v>
      </c>
      <c r="T491" s="18">
        <v>0.5</v>
      </c>
      <c r="U491" s="18">
        <v>0.5</v>
      </c>
      <c r="V491" s="18">
        <v>0.5</v>
      </c>
      <c r="BW491" s="18">
        <f>SUM(O491:BV491)*N491</f>
        <v>24</v>
      </c>
      <c r="BX491" s="18">
        <f>COUNT(O491:BV491)</f>
        <v>8</v>
      </c>
    </row>
    <row r="492" spans="1:76" s="18" customFormat="1">
      <c r="A492" s="18">
        <v>491</v>
      </c>
      <c r="B492" s="18" t="s">
        <v>57</v>
      </c>
      <c r="C492" s="18" t="s">
        <v>58</v>
      </c>
      <c r="D492" s="18" t="s">
        <v>33</v>
      </c>
      <c r="E492" s="18" t="s">
        <v>20</v>
      </c>
      <c r="F492" s="18" t="s">
        <v>35</v>
      </c>
      <c r="G492" s="19">
        <v>8</v>
      </c>
      <c r="H492" s="19">
        <f t="shared" si="312"/>
        <v>8</v>
      </c>
      <c r="I492" s="19">
        <f t="shared" si="340"/>
        <v>0</v>
      </c>
      <c r="J492" s="19">
        <f t="shared" si="314"/>
        <v>6</v>
      </c>
      <c r="K492" s="19">
        <f t="shared" ref="K492:K493" si="341">J492-J491</f>
        <v>0</v>
      </c>
      <c r="L492" s="19">
        <v>2</v>
      </c>
      <c r="M492" s="19"/>
      <c r="N492" s="19">
        <v>4</v>
      </c>
      <c r="O492" s="20">
        <v>1.5</v>
      </c>
      <c r="P492" s="20">
        <v>1</v>
      </c>
      <c r="Q492" s="20">
        <v>1</v>
      </c>
      <c r="R492" s="20">
        <v>0.5</v>
      </c>
      <c r="S492" s="20">
        <v>0.5</v>
      </c>
      <c r="T492" s="20">
        <v>0.5</v>
      </c>
      <c r="U492" s="20">
        <v>0.5</v>
      </c>
      <c r="V492" s="20">
        <v>0.5</v>
      </c>
      <c r="BW492" s="18">
        <f>SUM(O492:BV492)*N492</f>
        <v>24</v>
      </c>
      <c r="BX492" s="18">
        <f>COUNT(O492:BV492)</f>
        <v>8</v>
      </c>
    </row>
    <row r="493" spans="1:76" s="18" customFormat="1">
      <c r="A493" s="18">
        <v>492</v>
      </c>
      <c r="B493" s="8" t="s">
        <v>65</v>
      </c>
      <c r="C493" s="8" t="s">
        <v>58</v>
      </c>
      <c r="D493" s="8" t="s">
        <v>33</v>
      </c>
      <c r="E493" s="8" t="s">
        <v>20</v>
      </c>
      <c r="F493" s="8" t="s">
        <v>35</v>
      </c>
      <c r="G493" s="9"/>
      <c r="H493" s="9">
        <f t="shared" si="312"/>
        <v>8</v>
      </c>
      <c r="I493" s="9"/>
      <c r="J493" s="9">
        <f>SUMIF(O493:BV493,"&lt;&gt;")*L493*M493</f>
        <v>9.5</v>
      </c>
      <c r="K493" s="9">
        <f t="shared" si="341"/>
        <v>3.5</v>
      </c>
      <c r="L493" s="9">
        <v>2</v>
      </c>
      <c r="M493" s="9">
        <v>0.5</v>
      </c>
      <c r="N493" s="9">
        <v>4</v>
      </c>
      <c r="O493" s="8">
        <v>2.5</v>
      </c>
      <c r="P493" s="8">
        <v>2</v>
      </c>
      <c r="Q493" s="8">
        <v>1.5</v>
      </c>
      <c r="R493" s="10">
        <v>1</v>
      </c>
      <c r="S493" s="10">
        <v>1</v>
      </c>
      <c r="T493" s="10">
        <v>0.5</v>
      </c>
      <c r="U493" s="10">
        <v>0.5</v>
      </c>
      <c r="V493" s="10">
        <v>0.5</v>
      </c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>
        <v>0</v>
      </c>
      <c r="BX493" s="8">
        <v>8</v>
      </c>
    </row>
    <row r="494" spans="1:76" s="18" customFormat="1">
      <c r="A494" s="18">
        <v>493</v>
      </c>
      <c r="B494" s="18" t="s">
        <v>56</v>
      </c>
      <c r="C494" s="18" t="s">
        <v>19</v>
      </c>
      <c r="D494" s="18" t="s">
        <v>36</v>
      </c>
      <c r="E494" s="18" t="s">
        <v>20</v>
      </c>
      <c r="F494" s="18" t="s">
        <v>35</v>
      </c>
      <c r="G494" s="19">
        <v>29</v>
      </c>
      <c r="H494" s="19">
        <f t="shared" si="312"/>
        <v>10</v>
      </c>
      <c r="I494" s="19">
        <f t="shared" ref="I494:I495" si="342">IF(AND(G494&lt;&gt;"",H494&lt;&gt;""),G494-H494,"")</f>
        <v>19</v>
      </c>
      <c r="J494" s="19">
        <f t="shared" si="314"/>
        <v>15</v>
      </c>
      <c r="K494" s="19"/>
      <c r="L494" s="19">
        <v>1</v>
      </c>
      <c r="M494" s="19"/>
      <c r="N494" s="19">
        <v>4</v>
      </c>
      <c r="O494" s="18">
        <v>3</v>
      </c>
      <c r="P494" s="18">
        <v>2</v>
      </c>
      <c r="Q494" s="18">
        <v>2</v>
      </c>
      <c r="R494" s="18">
        <v>2</v>
      </c>
      <c r="S494" s="18">
        <v>1</v>
      </c>
      <c r="T494" s="18">
        <v>1</v>
      </c>
      <c r="U494" s="18">
        <v>1</v>
      </c>
      <c r="V494" s="18">
        <v>1</v>
      </c>
      <c r="W494" s="18">
        <v>1</v>
      </c>
      <c r="X494" s="18">
        <v>1</v>
      </c>
      <c r="BW494" s="18">
        <f>SUM(O494:BV494)*N494</f>
        <v>60</v>
      </c>
      <c r="BX494" s="18">
        <f>COUNT(O494:BV494)</f>
        <v>10</v>
      </c>
    </row>
    <row r="495" spans="1:76" s="18" customFormat="1">
      <c r="A495" s="18">
        <v>494</v>
      </c>
      <c r="B495" s="18" t="s">
        <v>57</v>
      </c>
      <c r="C495" s="18" t="s">
        <v>19</v>
      </c>
      <c r="D495" s="18" t="s">
        <v>36</v>
      </c>
      <c r="E495" s="18" t="s">
        <v>20</v>
      </c>
      <c r="F495" s="18" t="s">
        <v>35</v>
      </c>
      <c r="G495" s="19">
        <v>15</v>
      </c>
      <c r="H495" s="19">
        <f t="shared" si="312"/>
        <v>10</v>
      </c>
      <c r="I495" s="19">
        <f t="shared" si="342"/>
        <v>5</v>
      </c>
      <c r="J495" s="19">
        <f t="shared" si="314"/>
        <v>15</v>
      </c>
      <c r="K495" s="19">
        <f t="shared" ref="K495:K496" si="343">J495-J494</f>
        <v>0</v>
      </c>
      <c r="L495" s="19">
        <v>1</v>
      </c>
      <c r="M495" s="19"/>
      <c r="N495" s="19">
        <v>4</v>
      </c>
      <c r="O495" s="18">
        <v>3</v>
      </c>
      <c r="P495" s="18">
        <v>2</v>
      </c>
      <c r="Q495" s="18">
        <v>2</v>
      </c>
      <c r="R495" s="18">
        <v>2</v>
      </c>
      <c r="S495" s="18">
        <v>1</v>
      </c>
      <c r="T495" s="18">
        <v>1</v>
      </c>
      <c r="U495" s="18">
        <v>1</v>
      </c>
      <c r="V495" s="18">
        <v>1</v>
      </c>
      <c r="W495" s="18">
        <v>1</v>
      </c>
      <c r="X495" s="18">
        <v>1</v>
      </c>
    </row>
    <row r="496" spans="1:76" s="18" customFormat="1">
      <c r="A496" s="18">
        <v>495</v>
      </c>
      <c r="B496" s="8" t="s">
        <v>65</v>
      </c>
      <c r="C496" s="8" t="s">
        <v>19</v>
      </c>
      <c r="D496" s="8" t="s">
        <v>36</v>
      </c>
      <c r="E496" s="8" t="s">
        <v>20</v>
      </c>
      <c r="F496" s="8" t="s">
        <v>35</v>
      </c>
      <c r="G496" s="9"/>
      <c r="H496" s="9">
        <f t="shared" si="312"/>
        <v>10</v>
      </c>
      <c r="I496" s="9"/>
      <c r="J496" s="9">
        <f>SUMIF(O496:BV496,"&lt;&gt;")*L496*M496</f>
        <v>20</v>
      </c>
      <c r="K496" s="9">
        <f t="shared" si="343"/>
        <v>5</v>
      </c>
      <c r="L496" s="9">
        <v>1</v>
      </c>
      <c r="M496" s="9">
        <v>1</v>
      </c>
      <c r="N496" s="9">
        <v>4</v>
      </c>
      <c r="O496" s="8">
        <v>5</v>
      </c>
      <c r="P496" s="8">
        <v>4</v>
      </c>
      <c r="Q496" s="8">
        <v>3</v>
      </c>
      <c r="R496" s="8">
        <v>2</v>
      </c>
      <c r="S496" s="8">
        <v>1</v>
      </c>
      <c r="T496" s="8">
        <v>1</v>
      </c>
      <c r="U496" s="8">
        <v>1</v>
      </c>
      <c r="V496" s="8">
        <v>1</v>
      </c>
      <c r="W496" s="8">
        <v>1</v>
      </c>
      <c r="X496" s="8">
        <v>1</v>
      </c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</row>
    <row r="497" spans="1:76" s="18" customFormat="1">
      <c r="A497" s="18">
        <v>496</v>
      </c>
      <c r="B497" s="18" t="s">
        <v>56</v>
      </c>
      <c r="C497" s="18" t="s">
        <v>58</v>
      </c>
      <c r="D497" s="18" t="s">
        <v>36</v>
      </c>
      <c r="E497" s="18" t="s">
        <v>20</v>
      </c>
      <c r="F497" s="18" t="s">
        <v>35</v>
      </c>
      <c r="G497" s="19">
        <v>18</v>
      </c>
      <c r="H497" s="19">
        <f t="shared" si="312"/>
        <v>8</v>
      </c>
      <c r="I497" s="19">
        <f t="shared" ref="I497:I498" si="344">IF(AND(G497&lt;&gt;"",H497&lt;&gt;""),G497-H497,"")</f>
        <v>10</v>
      </c>
      <c r="J497" s="19">
        <f t="shared" si="314"/>
        <v>6</v>
      </c>
      <c r="K497" s="19"/>
      <c r="L497" s="19">
        <v>2</v>
      </c>
      <c r="M497" s="19"/>
      <c r="N497" s="19">
        <v>4</v>
      </c>
      <c r="O497" s="18">
        <v>1.5</v>
      </c>
      <c r="P497" s="18">
        <v>1</v>
      </c>
      <c r="Q497" s="18">
        <v>1</v>
      </c>
      <c r="R497" s="18">
        <v>0.5</v>
      </c>
      <c r="S497" s="18">
        <v>0.5</v>
      </c>
      <c r="T497" s="18">
        <v>0.5</v>
      </c>
      <c r="U497" s="18">
        <v>0.5</v>
      </c>
      <c r="V497" s="18">
        <v>0.5</v>
      </c>
      <c r="BW497" s="18">
        <f>SUM(O497:BV497)*N497</f>
        <v>24</v>
      </c>
      <c r="BX497" s="18">
        <f>COUNT(O497:BV497)</f>
        <v>8</v>
      </c>
    </row>
    <row r="498" spans="1:76" s="18" customFormat="1">
      <c r="A498" s="18">
        <v>497</v>
      </c>
      <c r="B498" s="18" t="s">
        <v>57</v>
      </c>
      <c r="C498" s="18" t="s">
        <v>58</v>
      </c>
      <c r="D498" s="18" t="s">
        <v>36</v>
      </c>
      <c r="E498" s="18" t="s">
        <v>20</v>
      </c>
      <c r="F498" s="18" t="s">
        <v>35</v>
      </c>
      <c r="G498" s="19">
        <v>12</v>
      </c>
      <c r="H498" s="19">
        <f t="shared" si="312"/>
        <v>8</v>
      </c>
      <c r="I498" s="19">
        <f t="shared" si="344"/>
        <v>4</v>
      </c>
      <c r="J498" s="19">
        <f t="shared" si="314"/>
        <v>6</v>
      </c>
      <c r="K498" s="19">
        <f t="shared" ref="K498:K499" si="345">J498-J497</f>
        <v>0</v>
      </c>
      <c r="L498" s="19">
        <v>2</v>
      </c>
      <c r="M498" s="19"/>
      <c r="N498" s="19">
        <v>4</v>
      </c>
      <c r="O498" s="20">
        <v>1.5</v>
      </c>
      <c r="P498" s="20">
        <v>1</v>
      </c>
      <c r="Q498" s="20">
        <v>1</v>
      </c>
      <c r="R498" s="20">
        <v>0.5</v>
      </c>
      <c r="S498" s="20">
        <v>0.5</v>
      </c>
      <c r="T498" s="20">
        <v>0.5</v>
      </c>
      <c r="U498" s="20">
        <v>0.5</v>
      </c>
      <c r="V498" s="20">
        <v>0.5</v>
      </c>
      <c r="BW498" s="18">
        <f>SUM(O498:BV498)*N498</f>
        <v>24</v>
      </c>
      <c r="BX498" s="18">
        <f>COUNT(O498:BV498)</f>
        <v>8</v>
      </c>
    </row>
    <row r="499" spans="1:76" s="18" customFormat="1">
      <c r="A499" s="18">
        <v>498</v>
      </c>
      <c r="B499" s="8" t="s">
        <v>65</v>
      </c>
      <c r="C499" s="8" t="s">
        <v>58</v>
      </c>
      <c r="D499" s="8" t="s">
        <v>36</v>
      </c>
      <c r="E499" s="8" t="s">
        <v>20</v>
      </c>
      <c r="F499" s="8" t="s">
        <v>35</v>
      </c>
      <c r="G499" s="9"/>
      <c r="H499" s="9">
        <f t="shared" si="312"/>
        <v>8</v>
      </c>
      <c r="I499" s="9"/>
      <c r="J499" s="9">
        <f>SUMIF(O499:BV499,"&lt;&gt;")*L499*M499</f>
        <v>9.5</v>
      </c>
      <c r="K499" s="9">
        <f t="shared" si="345"/>
        <v>3.5</v>
      </c>
      <c r="L499" s="9">
        <v>2</v>
      </c>
      <c r="M499" s="9">
        <v>0.5</v>
      </c>
      <c r="N499" s="9">
        <v>4</v>
      </c>
      <c r="O499" s="8">
        <v>2.5</v>
      </c>
      <c r="P499" s="8">
        <v>2</v>
      </c>
      <c r="Q499" s="8">
        <v>1.5</v>
      </c>
      <c r="R499" s="10">
        <v>1</v>
      </c>
      <c r="S499" s="10">
        <v>1</v>
      </c>
      <c r="T499" s="10">
        <v>0.5</v>
      </c>
      <c r="U499" s="10">
        <v>0.5</v>
      </c>
      <c r="V499" s="10">
        <v>0.5</v>
      </c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>
        <v>0</v>
      </c>
      <c r="BX499" s="8">
        <v>8</v>
      </c>
    </row>
    <row r="500" spans="1:76" s="18" customFormat="1">
      <c r="A500" s="18">
        <v>499</v>
      </c>
      <c r="B500" s="18" t="s">
        <v>56</v>
      </c>
      <c r="C500" s="18" t="s">
        <v>19</v>
      </c>
      <c r="D500" s="18" t="s">
        <v>37</v>
      </c>
      <c r="E500" s="18" t="s">
        <v>20</v>
      </c>
      <c r="F500" s="18" t="s">
        <v>35</v>
      </c>
      <c r="G500" s="19">
        <v>12</v>
      </c>
      <c r="H500" s="19">
        <f t="shared" si="312"/>
        <v>10</v>
      </c>
      <c r="I500" s="19">
        <f t="shared" ref="I500:I501" si="346">IF(AND(G500&lt;&gt;"",H500&lt;&gt;""),G500-H500,"")</f>
        <v>2</v>
      </c>
      <c r="J500" s="19">
        <f t="shared" si="314"/>
        <v>15</v>
      </c>
      <c r="K500" s="19"/>
      <c r="L500" s="19">
        <v>1</v>
      </c>
      <c r="M500" s="19"/>
      <c r="N500" s="19">
        <v>4</v>
      </c>
      <c r="O500" s="18">
        <v>3</v>
      </c>
      <c r="P500" s="18">
        <v>2</v>
      </c>
      <c r="Q500" s="18">
        <v>2</v>
      </c>
      <c r="R500" s="18">
        <v>2</v>
      </c>
      <c r="S500" s="18">
        <v>1</v>
      </c>
      <c r="T500" s="18">
        <v>1</v>
      </c>
      <c r="U500" s="18">
        <v>1</v>
      </c>
      <c r="V500" s="18">
        <v>1</v>
      </c>
      <c r="W500" s="18">
        <v>1</v>
      </c>
      <c r="X500" s="18">
        <v>1</v>
      </c>
      <c r="BW500" s="18">
        <f>SUM(O500:BV500)*N500</f>
        <v>60</v>
      </c>
      <c r="BX500" s="18">
        <f>COUNT(O500:BV500)</f>
        <v>10</v>
      </c>
    </row>
    <row r="501" spans="1:76" s="18" customFormat="1">
      <c r="A501" s="18">
        <v>500</v>
      </c>
      <c r="B501" s="18" t="s">
        <v>57</v>
      </c>
      <c r="C501" s="18" t="s">
        <v>19</v>
      </c>
      <c r="D501" s="18" t="s">
        <v>37</v>
      </c>
      <c r="E501" s="18" t="s">
        <v>20</v>
      </c>
      <c r="F501" s="18" t="s">
        <v>35</v>
      </c>
      <c r="G501" s="19">
        <v>13</v>
      </c>
      <c r="H501" s="19">
        <f t="shared" si="312"/>
        <v>10</v>
      </c>
      <c r="I501" s="19">
        <f t="shared" si="346"/>
        <v>3</v>
      </c>
      <c r="J501" s="19">
        <f t="shared" si="314"/>
        <v>15</v>
      </c>
      <c r="K501" s="19">
        <f t="shared" ref="K501:K502" si="347">J501-J500</f>
        <v>0</v>
      </c>
      <c r="L501" s="19">
        <v>1</v>
      </c>
      <c r="M501" s="19"/>
      <c r="N501" s="19">
        <v>4</v>
      </c>
      <c r="O501" s="18">
        <v>3</v>
      </c>
      <c r="P501" s="18">
        <v>2</v>
      </c>
      <c r="Q501" s="18">
        <v>2</v>
      </c>
      <c r="R501" s="18">
        <v>2</v>
      </c>
      <c r="S501" s="18">
        <v>1</v>
      </c>
      <c r="T501" s="18">
        <v>1</v>
      </c>
      <c r="U501" s="18">
        <v>1</v>
      </c>
      <c r="V501" s="18">
        <v>1</v>
      </c>
      <c r="W501" s="18">
        <v>1</v>
      </c>
      <c r="X501" s="18">
        <v>1</v>
      </c>
    </row>
    <row r="502" spans="1:76" s="18" customFormat="1">
      <c r="A502" s="18">
        <v>501</v>
      </c>
      <c r="B502" s="8" t="s">
        <v>65</v>
      </c>
      <c r="C502" s="8" t="s">
        <v>19</v>
      </c>
      <c r="D502" s="8" t="s">
        <v>37</v>
      </c>
      <c r="E502" s="8" t="s">
        <v>20</v>
      </c>
      <c r="F502" s="8" t="s">
        <v>35</v>
      </c>
      <c r="G502" s="9"/>
      <c r="H502" s="9">
        <f t="shared" si="312"/>
        <v>10</v>
      </c>
      <c r="I502" s="9"/>
      <c r="J502" s="9">
        <f>SUMIF(O502:BV502,"&lt;&gt;")*L502*M502</f>
        <v>20</v>
      </c>
      <c r="K502" s="9">
        <f t="shared" si="347"/>
        <v>5</v>
      </c>
      <c r="L502" s="9">
        <v>1</v>
      </c>
      <c r="M502" s="9">
        <v>1</v>
      </c>
      <c r="N502" s="9">
        <v>4</v>
      </c>
      <c r="O502" s="8">
        <v>5</v>
      </c>
      <c r="P502" s="8">
        <v>4</v>
      </c>
      <c r="Q502" s="8">
        <v>3</v>
      </c>
      <c r="R502" s="8">
        <v>2</v>
      </c>
      <c r="S502" s="8">
        <v>1</v>
      </c>
      <c r="T502" s="8">
        <v>1</v>
      </c>
      <c r="U502" s="8">
        <v>1</v>
      </c>
      <c r="V502" s="8">
        <v>1</v>
      </c>
      <c r="W502" s="8">
        <v>1</v>
      </c>
      <c r="X502" s="8">
        <v>1</v>
      </c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</row>
    <row r="503" spans="1:76" s="18" customFormat="1">
      <c r="A503" s="18">
        <v>502</v>
      </c>
      <c r="B503" s="18" t="s">
        <v>56</v>
      </c>
      <c r="C503" s="18" t="s">
        <v>58</v>
      </c>
      <c r="D503" s="18" t="s">
        <v>37</v>
      </c>
      <c r="E503" s="18" t="s">
        <v>20</v>
      </c>
      <c r="F503" s="18" t="s">
        <v>35</v>
      </c>
      <c r="G503" s="19">
        <v>11</v>
      </c>
      <c r="H503" s="19">
        <f t="shared" si="312"/>
        <v>8</v>
      </c>
      <c r="I503" s="19">
        <f t="shared" ref="I503:I504" si="348">IF(AND(G503&lt;&gt;"",H503&lt;&gt;""),G503-H503,"")</f>
        <v>3</v>
      </c>
      <c r="J503" s="19">
        <f t="shared" si="314"/>
        <v>6</v>
      </c>
      <c r="K503" s="19"/>
      <c r="L503" s="19">
        <v>2</v>
      </c>
      <c r="M503" s="19"/>
      <c r="N503" s="19">
        <v>4</v>
      </c>
      <c r="O503" s="18">
        <v>1.5</v>
      </c>
      <c r="P503" s="18">
        <v>1</v>
      </c>
      <c r="Q503" s="18">
        <v>1</v>
      </c>
      <c r="R503" s="18">
        <v>0.5</v>
      </c>
      <c r="S503" s="18">
        <v>0.5</v>
      </c>
      <c r="T503" s="18">
        <v>0.5</v>
      </c>
      <c r="U503" s="18">
        <v>0.5</v>
      </c>
      <c r="V503" s="18">
        <v>0.5</v>
      </c>
      <c r="BW503" s="18">
        <f>SUM(O503:BV503)*N503</f>
        <v>24</v>
      </c>
      <c r="BX503" s="18">
        <f>COUNT(O503:BV503)</f>
        <v>8</v>
      </c>
    </row>
    <row r="504" spans="1:76" s="18" customFormat="1">
      <c r="A504" s="18">
        <v>503</v>
      </c>
      <c r="B504" s="18" t="s">
        <v>57</v>
      </c>
      <c r="C504" s="18" t="s">
        <v>58</v>
      </c>
      <c r="D504" s="18" t="s">
        <v>37</v>
      </c>
      <c r="E504" s="18" t="s">
        <v>20</v>
      </c>
      <c r="F504" s="18" t="s">
        <v>35</v>
      </c>
      <c r="G504" s="19">
        <v>14</v>
      </c>
      <c r="H504" s="19">
        <f t="shared" si="312"/>
        <v>8</v>
      </c>
      <c r="I504" s="19">
        <f t="shared" si="348"/>
        <v>6</v>
      </c>
      <c r="J504" s="19">
        <f t="shared" si="314"/>
        <v>6</v>
      </c>
      <c r="K504" s="19">
        <f t="shared" ref="K504:K505" si="349">J504-J503</f>
        <v>0</v>
      </c>
      <c r="L504" s="19">
        <v>2</v>
      </c>
      <c r="M504" s="19"/>
      <c r="N504" s="19">
        <v>4</v>
      </c>
      <c r="O504" s="20">
        <v>1.5</v>
      </c>
      <c r="P504" s="20">
        <v>1</v>
      </c>
      <c r="Q504" s="20">
        <v>1</v>
      </c>
      <c r="R504" s="20">
        <v>0.5</v>
      </c>
      <c r="S504" s="20">
        <v>0.5</v>
      </c>
      <c r="T504" s="20">
        <v>0.5</v>
      </c>
      <c r="U504" s="20">
        <v>0.5</v>
      </c>
      <c r="V504" s="20">
        <v>0.5</v>
      </c>
      <c r="BW504" s="18">
        <f>SUM(O504:BV504)*N504</f>
        <v>24</v>
      </c>
      <c r="BX504" s="18">
        <f>COUNT(O504:BV504)</f>
        <v>8</v>
      </c>
    </row>
    <row r="505" spans="1:76" s="18" customFormat="1">
      <c r="A505" s="18">
        <v>504</v>
      </c>
      <c r="B505" s="8" t="s">
        <v>65</v>
      </c>
      <c r="C505" s="8" t="s">
        <v>58</v>
      </c>
      <c r="D505" s="8" t="s">
        <v>37</v>
      </c>
      <c r="E505" s="8" t="s">
        <v>20</v>
      </c>
      <c r="F505" s="8" t="s">
        <v>35</v>
      </c>
      <c r="G505" s="9"/>
      <c r="H505" s="9">
        <f t="shared" si="312"/>
        <v>8</v>
      </c>
      <c r="I505" s="9"/>
      <c r="J505" s="9">
        <f>SUMIF(O505:BV505,"&lt;&gt;")*L505*M505</f>
        <v>9.5</v>
      </c>
      <c r="K505" s="9">
        <f t="shared" si="349"/>
        <v>3.5</v>
      </c>
      <c r="L505" s="9">
        <v>2</v>
      </c>
      <c r="M505" s="9">
        <v>0.5</v>
      </c>
      <c r="N505" s="9">
        <v>4</v>
      </c>
      <c r="O505" s="8">
        <v>2.5</v>
      </c>
      <c r="P505" s="8">
        <v>2</v>
      </c>
      <c r="Q505" s="8">
        <v>1.5</v>
      </c>
      <c r="R505" s="10">
        <v>1</v>
      </c>
      <c r="S505" s="10">
        <v>1</v>
      </c>
      <c r="T505" s="10">
        <v>0.5</v>
      </c>
      <c r="U505" s="10">
        <v>0.5</v>
      </c>
      <c r="V505" s="10">
        <v>0.5</v>
      </c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>
        <v>0</v>
      </c>
      <c r="BX505" s="8">
        <v>8</v>
      </c>
    </row>
    <row r="506" spans="1:76" s="18" customFormat="1">
      <c r="A506" s="18">
        <v>505</v>
      </c>
      <c r="B506" s="18" t="s">
        <v>56</v>
      </c>
      <c r="C506" s="18" t="s">
        <v>19</v>
      </c>
      <c r="D506" s="18" t="s">
        <v>38</v>
      </c>
      <c r="E506" s="18" t="s">
        <v>20</v>
      </c>
      <c r="F506" s="18" t="s">
        <v>35</v>
      </c>
      <c r="G506" s="19">
        <v>8</v>
      </c>
      <c r="H506" s="19">
        <f t="shared" si="312"/>
        <v>10</v>
      </c>
      <c r="I506" s="19">
        <f t="shared" ref="I506:I507" si="350">IF(AND(G506&lt;&gt;"",H506&lt;&gt;""),G506-H506,"")</f>
        <v>-2</v>
      </c>
      <c r="J506" s="19">
        <f t="shared" si="314"/>
        <v>15</v>
      </c>
      <c r="K506" s="19"/>
      <c r="L506" s="19">
        <v>1</v>
      </c>
      <c r="M506" s="19"/>
      <c r="N506" s="19">
        <v>4</v>
      </c>
      <c r="O506" s="18">
        <v>3</v>
      </c>
      <c r="P506" s="18">
        <v>2</v>
      </c>
      <c r="Q506" s="18">
        <v>2</v>
      </c>
      <c r="R506" s="18">
        <v>2</v>
      </c>
      <c r="S506" s="18">
        <v>1</v>
      </c>
      <c r="T506" s="18">
        <v>1</v>
      </c>
      <c r="U506" s="18">
        <v>1</v>
      </c>
      <c r="V506" s="21">
        <v>1</v>
      </c>
      <c r="W506" s="22">
        <v>1</v>
      </c>
      <c r="X506" s="22">
        <v>1</v>
      </c>
      <c r="BW506" s="18">
        <f>SUM(O506:BV506)*N506</f>
        <v>60</v>
      </c>
      <c r="BX506" s="18">
        <f>COUNT(O506:BV506)</f>
        <v>10</v>
      </c>
    </row>
    <row r="507" spans="1:76" s="18" customFormat="1">
      <c r="A507" s="18">
        <v>506</v>
      </c>
      <c r="B507" s="18" t="s">
        <v>57</v>
      </c>
      <c r="C507" s="18" t="s">
        <v>19</v>
      </c>
      <c r="D507" s="18" t="s">
        <v>38</v>
      </c>
      <c r="E507" s="18" t="s">
        <v>20</v>
      </c>
      <c r="F507" s="18" t="s">
        <v>35</v>
      </c>
      <c r="G507" s="19">
        <v>14</v>
      </c>
      <c r="H507" s="19">
        <f t="shared" si="312"/>
        <v>10</v>
      </c>
      <c r="I507" s="19">
        <f t="shared" si="350"/>
        <v>4</v>
      </c>
      <c r="J507" s="19">
        <f t="shared" si="314"/>
        <v>15</v>
      </c>
      <c r="K507" s="19">
        <f t="shared" ref="K507:K508" si="351">J507-J506</f>
        <v>0</v>
      </c>
      <c r="L507" s="19">
        <v>1</v>
      </c>
      <c r="M507" s="19"/>
      <c r="N507" s="19">
        <v>4</v>
      </c>
      <c r="O507" s="18">
        <v>3</v>
      </c>
      <c r="P507" s="18">
        <v>2</v>
      </c>
      <c r="Q507" s="18">
        <v>2</v>
      </c>
      <c r="R507" s="18">
        <v>2</v>
      </c>
      <c r="S507" s="18">
        <v>1</v>
      </c>
      <c r="T507" s="18">
        <v>1</v>
      </c>
      <c r="U507" s="18">
        <v>1</v>
      </c>
      <c r="V507" s="18">
        <v>1</v>
      </c>
      <c r="W507" s="18">
        <v>1</v>
      </c>
      <c r="X507" s="18">
        <v>1</v>
      </c>
    </row>
    <row r="508" spans="1:76" s="18" customFormat="1">
      <c r="A508" s="18">
        <v>507</v>
      </c>
      <c r="B508" s="8" t="s">
        <v>65</v>
      </c>
      <c r="C508" s="8" t="s">
        <v>19</v>
      </c>
      <c r="D508" s="8" t="s">
        <v>38</v>
      </c>
      <c r="E508" s="8" t="s">
        <v>20</v>
      </c>
      <c r="F508" s="8" t="s">
        <v>35</v>
      </c>
      <c r="G508" s="9"/>
      <c r="H508" s="9">
        <f t="shared" si="312"/>
        <v>10</v>
      </c>
      <c r="I508" s="9"/>
      <c r="J508" s="9">
        <f>SUMIF(O508:BV508,"&lt;&gt;")*L508*M508</f>
        <v>20</v>
      </c>
      <c r="K508" s="9">
        <f t="shared" si="351"/>
        <v>5</v>
      </c>
      <c r="L508" s="9">
        <v>1</v>
      </c>
      <c r="M508" s="9">
        <v>1</v>
      </c>
      <c r="N508" s="9">
        <v>4</v>
      </c>
      <c r="O508" s="8">
        <v>5</v>
      </c>
      <c r="P508" s="8">
        <v>4</v>
      </c>
      <c r="Q508" s="8">
        <v>3</v>
      </c>
      <c r="R508" s="8">
        <v>2</v>
      </c>
      <c r="S508" s="8">
        <v>1</v>
      </c>
      <c r="T508" s="8">
        <v>1</v>
      </c>
      <c r="U508" s="8">
        <v>1</v>
      </c>
      <c r="V508" s="8">
        <v>1</v>
      </c>
      <c r="W508" s="8">
        <v>1</v>
      </c>
      <c r="X508" s="8">
        <v>1</v>
      </c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</row>
    <row r="509" spans="1:76" s="18" customFormat="1">
      <c r="A509" s="18">
        <v>508</v>
      </c>
      <c r="B509" s="18" t="s">
        <v>56</v>
      </c>
      <c r="C509" s="18" t="s">
        <v>58</v>
      </c>
      <c r="D509" s="18" t="s">
        <v>38</v>
      </c>
      <c r="E509" s="18" t="s">
        <v>20</v>
      </c>
      <c r="F509" s="18" t="s">
        <v>35</v>
      </c>
      <c r="G509" s="19">
        <v>8</v>
      </c>
      <c r="H509" s="19">
        <f t="shared" si="312"/>
        <v>8</v>
      </c>
      <c r="I509" s="19">
        <f t="shared" ref="I509:I510" si="352">IF(AND(G509&lt;&gt;"",H509&lt;&gt;""),G509-H509,"")</f>
        <v>0</v>
      </c>
      <c r="J509" s="19">
        <f t="shared" si="314"/>
        <v>6</v>
      </c>
      <c r="K509" s="19"/>
      <c r="L509" s="19">
        <v>2</v>
      </c>
      <c r="M509" s="19"/>
      <c r="N509" s="19">
        <v>4</v>
      </c>
      <c r="O509" s="18">
        <v>1.5</v>
      </c>
      <c r="P509" s="18">
        <v>1</v>
      </c>
      <c r="Q509" s="18">
        <v>1</v>
      </c>
      <c r="R509" s="18">
        <v>0.5</v>
      </c>
      <c r="S509" s="18">
        <v>0.5</v>
      </c>
      <c r="T509" s="18">
        <v>0.5</v>
      </c>
      <c r="U509" s="18">
        <v>0.5</v>
      </c>
      <c r="V509" s="18">
        <v>0.5</v>
      </c>
      <c r="BW509" s="18">
        <f>SUM(O509:BV509)*N509</f>
        <v>24</v>
      </c>
      <c r="BX509" s="18">
        <f>COUNT(O509:BV509)</f>
        <v>8</v>
      </c>
    </row>
    <row r="510" spans="1:76" s="18" customFormat="1">
      <c r="A510" s="18">
        <v>509</v>
      </c>
      <c r="B510" s="18" t="s">
        <v>57</v>
      </c>
      <c r="C510" s="18" t="s">
        <v>58</v>
      </c>
      <c r="D510" s="18" t="s">
        <v>38</v>
      </c>
      <c r="E510" s="18" t="s">
        <v>20</v>
      </c>
      <c r="F510" s="18" t="s">
        <v>35</v>
      </c>
      <c r="G510" s="19">
        <v>7</v>
      </c>
      <c r="H510" s="19">
        <f t="shared" si="312"/>
        <v>8</v>
      </c>
      <c r="I510" s="30">
        <f t="shared" si="352"/>
        <v>-1</v>
      </c>
      <c r="J510" s="19">
        <f t="shared" si="314"/>
        <v>6</v>
      </c>
      <c r="K510" s="19">
        <f t="shared" ref="K510:K511" si="353">J510-J509</f>
        <v>0</v>
      </c>
      <c r="L510" s="19">
        <v>2</v>
      </c>
      <c r="M510" s="19"/>
      <c r="N510" s="19">
        <v>4</v>
      </c>
      <c r="O510" s="20">
        <v>1.5</v>
      </c>
      <c r="P510" s="20">
        <v>1</v>
      </c>
      <c r="Q510" s="20">
        <v>1</v>
      </c>
      <c r="R510" s="20">
        <v>0.5</v>
      </c>
      <c r="S510" s="20">
        <v>0.5</v>
      </c>
      <c r="T510" s="20">
        <v>0.5</v>
      </c>
      <c r="U510" s="20">
        <v>0.5</v>
      </c>
      <c r="V510" s="20">
        <v>0.5</v>
      </c>
      <c r="BW510" s="18">
        <f>SUM(O510:BV510)*N510</f>
        <v>24</v>
      </c>
      <c r="BX510" s="18">
        <f>COUNT(O510:BV510)</f>
        <v>8</v>
      </c>
    </row>
    <row r="511" spans="1:76" s="18" customFormat="1">
      <c r="A511" s="18">
        <v>510</v>
      </c>
      <c r="B511" s="8" t="s">
        <v>65</v>
      </c>
      <c r="C511" s="8" t="s">
        <v>58</v>
      </c>
      <c r="D511" s="8" t="s">
        <v>38</v>
      </c>
      <c r="E511" s="8" t="s">
        <v>20</v>
      </c>
      <c r="F511" s="8" t="s">
        <v>35</v>
      </c>
      <c r="G511" s="9"/>
      <c r="H511" s="9">
        <f t="shared" si="312"/>
        <v>8</v>
      </c>
      <c r="I511" s="9"/>
      <c r="J511" s="9">
        <f>SUMIF(O511:BV511,"&lt;&gt;")*L511*M511</f>
        <v>9.5</v>
      </c>
      <c r="K511" s="9">
        <f t="shared" si="353"/>
        <v>3.5</v>
      </c>
      <c r="L511" s="9">
        <v>2</v>
      </c>
      <c r="M511" s="9">
        <v>0.5</v>
      </c>
      <c r="N511" s="9">
        <v>4</v>
      </c>
      <c r="O511" s="8">
        <v>2.5</v>
      </c>
      <c r="P511" s="8">
        <v>2</v>
      </c>
      <c r="Q511" s="8">
        <v>1.5</v>
      </c>
      <c r="R511" s="10">
        <v>1</v>
      </c>
      <c r="S511" s="10">
        <v>1</v>
      </c>
      <c r="T511" s="10">
        <v>0.5</v>
      </c>
      <c r="U511" s="10">
        <v>0.5</v>
      </c>
      <c r="V511" s="10">
        <v>0.5</v>
      </c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>
        <v>0</v>
      </c>
      <c r="BX511" s="8">
        <v>8</v>
      </c>
    </row>
    <row r="512" spans="1:76">
      <c r="R512" t="s">
        <v>70</v>
      </c>
    </row>
  </sheetData>
  <autoFilter ref="A1:BX512" xr:uid="{00000000-0001-0000-0000-000000000000}"/>
  <sortState xmlns:xlrd2="http://schemas.microsoft.com/office/spreadsheetml/2017/richdata2" ref="A463:BX464">
    <sortCondition ref="A463:A464"/>
  </sortState>
  <conditionalFormatting sqref="O2:BV511">
    <cfRule type="expression" dxfId="12" priority="1" stopIfTrue="1">
      <formula>ISBLANK(O2)</formula>
    </cfRule>
    <cfRule type="expression" dxfId="11" priority="2">
      <formula>AND(O2=O1,MOD(ROW(),3)=1)</formula>
    </cfRule>
    <cfRule type="expression" dxfId="10" priority="3">
      <formula>AND(O2=O1,MOD(ROW(),3)=0)</formula>
    </cfRule>
    <cfRule type="expression" dxfId="9" priority="4">
      <formula>AND(O2&lt;&gt;O1,MOD(ROW(),3)=1)</formula>
    </cfRule>
    <cfRule type="expression" dxfId="8" priority="5">
      <formula>AND(O2&lt;&gt;O1,MOD(ROW(),3)=0)</formula>
    </cfRule>
  </conditionalFormatting>
  <pageMargins left="0.23622047244094491" right="0.23622047244094491" top="0.74803149606299213" bottom="0.74803149606299213" header="0.31496062992125984" footer="0.31496062992125984"/>
  <pageSetup paperSize="8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BF7B-4AFF-48F7-B8B4-BACAEE2D4004}">
  <dimension ref="A1:J36"/>
  <sheetViews>
    <sheetView workbookViewId="0"/>
  </sheetViews>
  <sheetFormatPr defaultRowHeight="14.25"/>
  <cols>
    <col min="1" max="1" width="26.140625" style="1" bestFit="1" customWidth="1"/>
    <col min="2" max="10" width="11.85546875" style="1" customWidth="1"/>
    <col min="11" max="16384" width="9.140625" style="1"/>
  </cols>
  <sheetData>
    <row r="1" spans="1:10" ht="15" thickBot="1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</row>
    <row r="2" spans="1:10" ht="27" thickTop="1" thickBot="1">
      <c r="A2" s="4"/>
      <c r="B2" s="2" t="s">
        <v>27</v>
      </c>
      <c r="C2" s="2" t="s">
        <v>29</v>
      </c>
      <c r="D2" s="2" t="s">
        <v>23</v>
      </c>
      <c r="E2" s="2" t="s">
        <v>25</v>
      </c>
      <c r="F2" s="2" t="s">
        <v>17</v>
      </c>
      <c r="G2" s="2" t="s">
        <v>21</v>
      </c>
      <c r="H2" s="2" t="s">
        <v>34</v>
      </c>
      <c r="I2" s="2" t="s">
        <v>35</v>
      </c>
      <c r="J2" s="2" t="s">
        <v>11</v>
      </c>
    </row>
    <row r="3" spans="1:10" ht="15" thickTop="1">
      <c r="A3" s="15" t="s">
        <v>18</v>
      </c>
      <c r="B3" s="5"/>
      <c r="C3" s="5"/>
      <c r="D3" s="5"/>
      <c r="E3" s="5"/>
      <c r="F3" s="5">
        <f>SUMIFS(dane!$K:$K,dane!$B:$B,statystyka!$A3,dane!$F:$F,statystyka!F$2)</f>
        <v>-1</v>
      </c>
      <c r="G3" s="5">
        <f>SUMIFS(dane!$K:$K,dane!$B:$B,statystyka!$A3,dane!$F:$F,statystyka!G$2)</f>
        <v>-3</v>
      </c>
      <c r="H3" s="5"/>
      <c r="I3" s="5"/>
      <c r="J3" s="4">
        <f>SUM(B3:I3)</f>
        <v>-4</v>
      </c>
    </row>
    <row r="4" spans="1:10">
      <c r="A4" s="15" t="s">
        <v>24</v>
      </c>
      <c r="B4" s="5"/>
      <c r="C4" s="5"/>
      <c r="D4" s="5">
        <f>SUMIFS(dane!$K:$K,dane!$B:$B,statystyka!$A4,dane!$F:$F,statystyka!D$2)</f>
        <v>13</v>
      </c>
      <c r="E4" s="5">
        <f>SUMIFS(dane!$K:$K,dane!$B:$B,statystyka!$A4,dane!$F:$F,statystyka!E$2)</f>
        <v>53</v>
      </c>
      <c r="F4" s="5">
        <f>SUMIFS(dane!$K:$K,dane!$B:$B,statystyka!$A4,dane!$F:$F,statystyka!F$2)</f>
        <v>24</v>
      </c>
      <c r="G4" s="5">
        <f>SUMIFS(dane!$K:$K,dane!$B:$B,statystyka!$A4,dane!$F:$F,statystyka!G$2)</f>
        <v>37</v>
      </c>
      <c r="H4" s="5"/>
      <c r="I4" s="5"/>
      <c r="J4" s="4">
        <f t="shared" ref="J4:J7" si="0">SUM(B4:I4)</f>
        <v>127</v>
      </c>
    </row>
    <row r="5" spans="1:10">
      <c r="A5" s="15" t="s">
        <v>28</v>
      </c>
      <c r="B5" s="5">
        <f>SUMIFS(dane!$K:$K,dane!$B:$B,statystyka!$A5,dane!$F:$F,statystyka!B$2)</f>
        <v>-6</v>
      </c>
      <c r="C5" s="5">
        <f>SUMIFS(dane!$K:$K,dane!$B:$B,statystyka!$A5,dane!$F:$F,statystyka!C$2)</f>
        <v>-6</v>
      </c>
      <c r="D5" s="5">
        <f>SUMIFS(dane!$K:$K,dane!$B:$B,statystyka!$A5,dane!$F:$F,statystyka!D$2)</f>
        <v>5</v>
      </c>
      <c r="E5" s="5">
        <f>SUMIFS(dane!$K:$K,dane!$B:$B,statystyka!$A5,dane!$F:$F,statystyka!E$2)</f>
        <v>-10</v>
      </c>
      <c r="F5" s="5">
        <f>SUMIFS(dane!$K:$K,dane!$B:$B,statystyka!$A5,dane!$F:$F,statystyka!F$2)</f>
        <v>9</v>
      </c>
      <c r="G5" s="5">
        <f>SUMIFS(dane!$K:$K,dane!$B:$B,statystyka!$A5,dane!$F:$F,statystyka!G$2)</f>
        <v>11</v>
      </c>
      <c r="H5" s="5">
        <f>SUMIFS(dane!$K:$K,dane!$B:$B,statystyka!$A5,dane!$F:$F,statystyka!H$2)</f>
        <v>8</v>
      </c>
      <c r="I5" s="5">
        <f>SUMIFS(dane!$K:$K,dane!$B:$B,statystyka!$A5,dane!$F:$F,statystyka!I$2)</f>
        <v>0</v>
      </c>
      <c r="J5" s="4">
        <f t="shared" si="0"/>
        <v>11</v>
      </c>
    </row>
    <row r="6" spans="1:10">
      <c r="A6" s="15" t="s">
        <v>45</v>
      </c>
      <c r="B6" s="5">
        <f>SUMIFS(dane!$K:$K,dane!$B:$B,statystyka!$A6,dane!$F:$F,statystyka!B$2)</f>
        <v>-55</v>
      </c>
      <c r="C6" s="5">
        <f>SUMIFS(dane!$K:$K,dane!$B:$B,statystyka!$A6,dane!$F:$F,statystyka!C$2)</f>
        <v>-44</v>
      </c>
      <c r="D6" s="5">
        <f>SUMIFS(dane!$K:$K,dane!$B:$B,statystyka!$A6,dane!$F:$F,statystyka!D$2)</f>
        <v>-20</v>
      </c>
      <c r="E6" s="5">
        <f>SUMIFS(dane!$K:$K,dane!$B:$B,statystyka!$A6,dane!$F:$F,statystyka!E$2)</f>
        <v>-51</v>
      </c>
      <c r="F6" s="5">
        <f>SUMIFS(dane!$K:$K,dane!$B:$B,statystyka!$A6,dane!$F:$F,statystyka!F$2)</f>
        <v>-26</v>
      </c>
      <c r="G6" s="5">
        <f>SUMIFS(dane!$K:$K,dane!$B:$B,statystyka!$A6,dane!$F:$F,statystyka!G$2)</f>
        <v>-26</v>
      </c>
      <c r="H6" s="5">
        <f>SUMIFS(dane!$K:$K,dane!$B:$B,statystyka!$A6,dane!$F:$F,statystyka!H$2)</f>
        <v>24</v>
      </c>
      <c r="I6" s="5">
        <f>SUMIFS(dane!$K:$K,dane!$B:$B,statystyka!$A6,dane!$F:$F,statystyka!I$2)</f>
        <v>0</v>
      </c>
      <c r="J6" s="4">
        <f t="shared" si="0"/>
        <v>-198</v>
      </c>
    </row>
    <row r="7" spans="1:10">
      <c r="A7" s="15" t="s">
        <v>57</v>
      </c>
      <c r="B7" s="5">
        <f>SUMIFS(dane!$K:$K,dane!$B:$B,statystyka!$A7,dane!$F:$F,statystyka!B$2)</f>
        <v>-6</v>
      </c>
      <c r="C7" s="5">
        <f>SUMIFS(dane!$K:$K,dane!$B:$B,statystyka!$A7,dane!$F:$F,statystyka!C$2)</f>
        <v>-22</v>
      </c>
      <c r="D7" s="5">
        <f>SUMIFS(dane!$K:$K,dane!$B:$B,statystyka!$A7,dane!$F:$F,statystyka!D$2)</f>
        <v>27.5</v>
      </c>
      <c r="E7" s="5">
        <f>SUMIFS(dane!$K:$K,dane!$B:$B,statystyka!$A7,dane!$F:$F,statystyka!E$2)</f>
        <v>15.5</v>
      </c>
      <c r="F7" s="5">
        <f>SUMIFS(dane!$K:$K,dane!$B:$B,statystyka!$A7,dane!$F:$F,statystyka!F$2)</f>
        <v>28.5</v>
      </c>
      <c r="G7" s="5">
        <f>SUMIFS(dane!$K:$K,dane!$B:$B,statystyka!$A7,dane!$F:$F,statystyka!G$2)</f>
        <v>20.5</v>
      </c>
      <c r="H7" s="5">
        <f>SUMIFS(dane!$K:$K,dane!$B:$B,statystyka!$A7,dane!$F:$F,statystyka!H$2)</f>
        <v>0</v>
      </c>
      <c r="I7" s="5">
        <f>SUMIFS(dane!$K:$K,dane!$B:$B,statystyka!$A7,dane!$F:$F,statystyka!I$2)</f>
        <v>0</v>
      </c>
      <c r="J7" s="4">
        <f t="shared" si="0"/>
        <v>64</v>
      </c>
    </row>
    <row r="8" spans="1:10">
      <c r="A8" s="16"/>
      <c r="B8" s="6">
        <f>SUM(B3:B7)</f>
        <v>-67</v>
      </c>
      <c r="C8" s="6">
        <f t="shared" ref="C8:J8" si="1">SUM(C3:C7)</f>
        <v>-72</v>
      </c>
      <c r="D8" s="6">
        <f t="shared" si="1"/>
        <v>25.5</v>
      </c>
      <c r="E8" s="6">
        <f t="shared" si="1"/>
        <v>7.5</v>
      </c>
      <c r="F8" s="6">
        <f t="shared" si="1"/>
        <v>34.5</v>
      </c>
      <c r="G8" s="6">
        <f t="shared" si="1"/>
        <v>39.5</v>
      </c>
      <c r="H8" s="6">
        <f t="shared" si="1"/>
        <v>32</v>
      </c>
      <c r="I8" s="6">
        <f t="shared" si="1"/>
        <v>0</v>
      </c>
      <c r="J8" s="7">
        <f t="shared" si="1"/>
        <v>0</v>
      </c>
    </row>
    <row r="9" spans="1:10">
      <c r="A9" s="16"/>
      <c r="B9" s="3"/>
      <c r="C9" s="3"/>
      <c r="D9" s="3"/>
      <c r="E9" s="3"/>
      <c r="F9" s="3"/>
      <c r="G9" s="3"/>
      <c r="H9" s="3"/>
      <c r="I9" s="3"/>
      <c r="J9" s="3"/>
    </row>
    <row r="10" spans="1:10" ht="15" thickBot="1">
      <c r="A10" s="16" t="s">
        <v>60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7" thickTop="1" thickBot="1">
      <c r="A11" s="17"/>
      <c r="B11" s="2" t="s">
        <v>27</v>
      </c>
      <c r="C11" s="2" t="s">
        <v>29</v>
      </c>
      <c r="D11" s="2" t="s">
        <v>23</v>
      </c>
      <c r="E11" s="2" t="s">
        <v>25</v>
      </c>
      <c r="F11" s="2" t="s">
        <v>17</v>
      </c>
      <c r="G11" s="2" t="s">
        <v>21</v>
      </c>
      <c r="H11" s="2" t="s">
        <v>34</v>
      </c>
      <c r="I11" s="2" t="s">
        <v>35</v>
      </c>
      <c r="J11" s="2" t="s">
        <v>11</v>
      </c>
    </row>
    <row r="12" spans="1:10" ht="15" thickTop="1">
      <c r="A12" s="15" t="s">
        <v>18</v>
      </c>
      <c r="B12" s="5"/>
      <c r="C12" s="5"/>
      <c r="D12" s="5"/>
      <c r="E12" s="5"/>
      <c r="F12" s="5">
        <v>0</v>
      </c>
      <c r="G12" s="5">
        <v>9</v>
      </c>
      <c r="H12" s="5"/>
      <c r="I12" s="5"/>
      <c r="J12" s="4">
        <f>SUM(B12:I12)</f>
        <v>9</v>
      </c>
    </row>
    <row r="13" spans="1:10">
      <c r="A13" s="15" t="s">
        <v>24</v>
      </c>
      <c r="B13" s="5"/>
      <c r="C13" s="5"/>
      <c r="D13" s="5">
        <v>0</v>
      </c>
      <c r="E13" s="5"/>
      <c r="F13" s="5">
        <v>0</v>
      </c>
      <c r="G13" s="5"/>
      <c r="H13" s="5"/>
      <c r="I13" s="5"/>
      <c r="J13" s="4">
        <f t="shared" ref="J13:J16" si="2">SUM(B13:I13)</f>
        <v>0</v>
      </c>
    </row>
    <row r="14" spans="1:10">
      <c r="A14" s="15" t="s">
        <v>28</v>
      </c>
      <c r="B14" s="5">
        <v>0</v>
      </c>
      <c r="C14" s="5">
        <v>0</v>
      </c>
      <c r="D14" s="5">
        <v>0</v>
      </c>
      <c r="E14" s="5">
        <v>5</v>
      </c>
      <c r="F14" s="5">
        <v>0</v>
      </c>
      <c r="G14" s="5">
        <v>0</v>
      </c>
      <c r="H14" s="5">
        <v>26</v>
      </c>
      <c r="I14" s="5">
        <v>37</v>
      </c>
      <c r="J14" s="4">
        <f t="shared" si="2"/>
        <v>68</v>
      </c>
    </row>
    <row r="15" spans="1:10">
      <c r="A15" s="15" t="s">
        <v>45</v>
      </c>
      <c r="B15" s="5">
        <v>26</v>
      </c>
      <c r="C15" s="5">
        <v>26</v>
      </c>
      <c r="D15" s="5">
        <v>53</v>
      </c>
      <c r="E15" s="5">
        <v>74</v>
      </c>
      <c r="F15" s="5">
        <v>13</v>
      </c>
      <c r="G15" s="5">
        <v>18</v>
      </c>
      <c r="H15" s="5">
        <v>13</v>
      </c>
      <c r="I15" s="5">
        <v>8</v>
      </c>
      <c r="J15" s="4">
        <f t="shared" si="2"/>
        <v>231</v>
      </c>
    </row>
    <row r="16" spans="1:10">
      <c r="A16" s="15" t="s">
        <v>57</v>
      </c>
      <c r="B16" s="5">
        <v>0</v>
      </c>
      <c r="C16" s="5">
        <v>0</v>
      </c>
      <c r="D16" s="5">
        <v>0</v>
      </c>
      <c r="E16" s="5">
        <v>8</v>
      </c>
      <c r="F16" s="5">
        <v>0</v>
      </c>
      <c r="G16" s="5">
        <v>0</v>
      </c>
      <c r="H16" s="5">
        <v>3</v>
      </c>
      <c r="I16" s="5">
        <v>3</v>
      </c>
      <c r="J16" s="4">
        <f t="shared" si="2"/>
        <v>14</v>
      </c>
    </row>
    <row r="17" spans="1:10">
      <c r="A17" s="3"/>
      <c r="B17" s="6">
        <f>SUM(B12:B16)</f>
        <v>26</v>
      </c>
      <c r="C17" s="6">
        <f t="shared" ref="C17" si="3">SUM(C12:C16)</f>
        <v>26</v>
      </c>
      <c r="D17" s="6">
        <f t="shared" ref="D17" si="4">SUM(D12:D16)</f>
        <v>53</v>
      </c>
      <c r="E17" s="6">
        <f t="shared" ref="E17" si="5">SUM(E12:E16)</f>
        <v>87</v>
      </c>
      <c r="F17" s="6">
        <f t="shared" ref="F17" si="6">SUM(F12:F16)</f>
        <v>13</v>
      </c>
      <c r="G17" s="6">
        <f t="shared" ref="G17" si="7">SUM(G12:G16)</f>
        <v>27</v>
      </c>
      <c r="H17" s="6">
        <f t="shared" ref="H17" si="8">SUM(H12:H16)</f>
        <v>42</v>
      </c>
      <c r="I17" s="6">
        <f t="shared" ref="I17:J17" si="9">SUM(I12:I16)</f>
        <v>48</v>
      </c>
      <c r="J17" s="6">
        <f t="shared" si="9"/>
        <v>322</v>
      </c>
    </row>
    <row r="20" spans="1:10" ht="15" thickBot="1">
      <c r="A20" s="3" t="s">
        <v>66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7" thickTop="1" thickBot="1">
      <c r="A21" s="4"/>
      <c r="B21" s="2" t="s">
        <v>27</v>
      </c>
      <c r="C21" s="2" t="s">
        <v>29</v>
      </c>
      <c r="D21" s="2" t="s">
        <v>23</v>
      </c>
      <c r="E21" s="2" t="s">
        <v>25</v>
      </c>
      <c r="F21" s="2" t="s">
        <v>17</v>
      </c>
      <c r="G21" s="2" t="s">
        <v>21</v>
      </c>
      <c r="H21" s="2" t="s">
        <v>34</v>
      </c>
      <c r="I21" s="2" t="s">
        <v>35</v>
      </c>
      <c r="J21" s="2" t="s">
        <v>11</v>
      </c>
    </row>
    <row r="22" spans="1:10" ht="15" thickTop="1">
      <c r="A22" s="15" t="s">
        <v>61</v>
      </c>
      <c r="B22" s="31"/>
      <c r="C22" s="31"/>
      <c r="D22" s="31"/>
      <c r="E22" s="31"/>
      <c r="F22" s="31">
        <f>SUMIFS(dane!$K:$K,dane!$B:$B,statystyka!$A22,dane!$F:$F,statystyka!F$2)</f>
        <v>9</v>
      </c>
      <c r="G22" s="31">
        <f>SUMIFS(dane!$K:$K,dane!$B:$B,statystyka!$A22,dane!$F:$F,statystyka!G$2)</f>
        <v>9</v>
      </c>
      <c r="H22" s="31"/>
      <c r="I22" s="31"/>
      <c r="J22" s="32">
        <f>SUM(B22:I22)</f>
        <v>18</v>
      </c>
    </row>
    <row r="23" spans="1:10">
      <c r="A23" s="15" t="s">
        <v>62</v>
      </c>
      <c r="B23" s="31"/>
      <c r="C23" s="31"/>
      <c r="D23" s="31">
        <f>SUMIFS(dane!$K:$K,dane!$B:$B,statystyka!$A23,dane!$F:$F,statystyka!D$2)</f>
        <v>12</v>
      </c>
      <c r="E23" s="31">
        <f>SUMIFS(dane!$K:$K,dane!$B:$B,statystyka!$A23,dane!$F:$F,statystyka!E$2)</f>
        <v>0</v>
      </c>
      <c r="F23" s="31">
        <f>SUMIFS(dane!$K:$K,dane!$B:$B,statystyka!$A23,dane!$F:$F,statystyka!F$2)</f>
        <v>-3</v>
      </c>
      <c r="G23" s="31">
        <f>SUMIFS(dane!$K:$K,dane!$B:$B,statystyka!$A23,dane!$F:$F,statystyka!G$2)</f>
        <v>9</v>
      </c>
      <c r="H23" s="31"/>
      <c r="I23" s="31"/>
      <c r="J23" s="32">
        <f t="shared" ref="J23:J26" si="10">SUM(B23:I23)</f>
        <v>18</v>
      </c>
    </row>
    <row r="24" spans="1:10">
      <c r="A24" s="15" t="s">
        <v>63</v>
      </c>
      <c r="B24" s="31">
        <f>SUMIFS(dane!$K:$K,dane!$B:$B,statystyka!$A24,dane!$F:$F,statystyka!B$2)</f>
        <v>-230</v>
      </c>
      <c r="C24" s="31">
        <f>SUMIFS(dane!$K:$K,dane!$B:$B,statystyka!$A24,dane!$F:$F,statystyka!C$2)</f>
        <v>-122</v>
      </c>
      <c r="D24" s="31">
        <f>SUMIFS(dane!$K:$K,dane!$B:$B,statystyka!$A24,dane!$F:$F,statystyka!D$2)</f>
        <v>-44</v>
      </c>
      <c r="E24" s="31">
        <f>SUMIFS(dane!$K:$K,dane!$B:$B,statystyka!$A24,dane!$F:$F,statystyka!E$2)</f>
        <v>-5</v>
      </c>
      <c r="F24" s="31">
        <f>SUMIFS(dane!$K:$K,dane!$B:$B,statystyka!$A24,dane!$F:$F,statystyka!F$2)</f>
        <v>4</v>
      </c>
      <c r="G24" s="31">
        <f>SUMIFS(dane!$K:$K,dane!$B:$B,statystyka!$A24,dane!$F:$F,statystyka!G$2)</f>
        <v>-5</v>
      </c>
      <c r="H24" s="31">
        <f>SUMIFS(dane!$K:$K,dane!$B:$B,statystyka!$A24,dane!$F:$F,statystyka!H$2)</f>
        <v>40</v>
      </c>
      <c r="I24" s="31">
        <f>SUMIFS(dane!$K:$K,dane!$B:$B,statystyka!$A24,dane!$F:$F,statystyka!I$2)</f>
        <v>128</v>
      </c>
      <c r="J24" s="32">
        <f t="shared" si="10"/>
        <v>-234</v>
      </c>
    </row>
    <row r="25" spans="1:10">
      <c r="A25" s="15" t="s">
        <v>64</v>
      </c>
      <c r="B25" s="31">
        <f>SUMIFS(dane!$K:$K,dane!$B:$B,statystyka!$A25,dane!$F:$F,statystyka!B$2)</f>
        <v>-157.00000088000002</v>
      </c>
      <c r="C25" s="31">
        <f>SUMIFS(dane!$K:$K,dane!$B:$B,statystyka!$A25,dane!$F:$F,statystyka!C$2)</f>
        <v>-87.000000880000002</v>
      </c>
      <c r="D25" s="31">
        <f>SUMIFS(dane!$K:$K,dane!$B:$B,statystyka!$A25,dane!$F:$F,statystyka!D$2)</f>
        <v>14.9999994</v>
      </c>
      <c r="E25" s="31">
        <f>SUMIFS(dane!$K:$K,dane!$B:$B,statystyka!$A25,dane!$F:$F,statystyka!E$2)</f>
        <v>30.999999529999997</v>
      </c>
      <c r="F25" s="31">
        <f>SUMIFS(dane!$K:$K,dane!$B:$B,statystyka!$A25,dane!$F:$F,statystyka!F$2)</f>
        <v>51.999999519999996</v>
      </c>
      <c r="G25" s="31">
        <f>SUMIFS(dane!$K:$K,dane!$B:$B,statystyka!$A25,dane!$F:$F,statystyka!G$2)</f>
        <v>73.99999966</v>
      </c>
      <c r="H25" s="31">
        <f>SUMIFS(dane!$K:$K,dane!$B:$B,statystyka!$A25,dane!$F:$F,statystyka!H$2)</f>
        <v>60</v>
      </c>
      <c r="I25" s="31">
        <f>SUMIFS(dane!$K:$K,dane!$B:$B,statystyka!$A25,dane!$F:$F,statystyka!I$2)</f>
        <v>48</v>
      </c>
      <c r="J25" s="32">
        <f t="shared" si="10"/>
        <v>35.999996349999961</v>
      </c>
    </row>
    <row r="26" spans="1:10">
      <c r="A26" s="15" t="s">
        <v>65</v>
      </c>
      <c r="B26" s="31">
        <f>SUMIFS(dane!$K:$K,dane!$B:$B,statystyka!$A26,dane!$F:$F,statystyka!B$2)</f>
        <v>-102</v>
      </c>
      <c r="C26" s="31">
        <f>SUMIFS(dane!$K:$K,dane!$B:$B,statystyka!$A26,dane!$F:$F,statystyka!C$2)</f>
        <v>-38</v>
      </c>
      <c r="D26" s="31">
        <f>SUMIFS(dane!$K:$K,dane!$B:$B,statystyka!$A26,dane!$F:$F,statystyka!D$2)</f>
        <v>-11</v>
      </c>
      <c r="E26" s="31">
        <f>SUMIFS(dane!$K:$K,dane!$B:$B,statystyka!$A26,dane!$F:$F,statystyka!E$2)</f>
        <v>1</v>
      </c>
      <c r="F26" s="31">
        <f>SUMIFS(dane!$K:$K,dane!$B:$B,statystyka!$A26,dane!$F:$F,statystyka!F$2)</f>
        <v>8.5</v>
      </c>
      <c r="G26" s="31">
        <f>SUMIFS(dane!$K:$K,dane!$B:$B,statystyka!$A26,dane!$F:$F,statystyka!G$2)</f>
        <v>11.5</v>
      </c>
      <c r="H26" s="31">
        <f>SUMIFS(dane!$K:$K,dane!$B:$B,statystyka!$A26,dane!$F:$F,statystyka!H$2)</f>
        <v>10</v>
      </c>
      <c r="I26" s="31">
        <f>SUMIFS(dane!$K:$K,dane!$B:$B,statystyka!$A26,dane!$F:$F,statystyka!I$2)</f>
        <v>34</v>
      </c>
      <c r="J26" s="32">
        <f t="shared" si="10"/>
        <v>-86</v>
      </c>
    </row>
    <row r="27" spans="1:10">
      <c r="A27" s="16"/>
      <c r="B27" s="33">
        <f>SUM(B22:B26)</f>
        <v>-489.00000088000002</v>
      </c>
      <c r="C27" s="33">
        <f t="shared" ref="C27:J27" si="11">SUM(C22:C26)</f>
        <v>-247.00000088000002</v>
      </c>
      <c r="D27" s="33">
        <f t="shared" si="11"/>
        <v>-28.0000006</v>
      </c>
      <c r="E27" s="33">
        <f t="shared" si="11"/>
        <v>26.999999529999997</v>
      </c>
      <c r="F27" s="33">
        <f t="shared" si="11"/>
        <v>70.499999519999989</v>
      </c>
      <c r="G27" s="33">
        <f t="shared" si="11"/>
        <v>98.49999966</v>
      </c>
      <c r="H27" s="33">
        <f t="shared" si="11"/>
        <v>110</v>
      </c>
      <c r="I27" s="33">
        <f t="shared" si="11"/>
        <v>210</v>
      </c>
      <c r="J27" s="34">
        <f t="shared" si="11"/>
        <v>-248.00000365000005</v>
      </c>
    </row>
    <row r="28" spans="1:10">
      <c r="A28" s="16"/>
      <c r="B28" s="3"/>
      <c r="C28" s="3"/>
      <c r="D28" s="3"/>
      <c r="E28" s="3"/>
      <c r="F28" s="3"/>
      <c r="G28" s="3"/>
      <c r="H28" s="3"/>
      <c r="I28" s="3"/>
      <c r="J28" s="3"/>
    </row>
    <row r="29" spans="1:10" ht="15" thickBot="1">
      <c r="A29" s="16" t="s">
        <v>67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27" thickTop="1" thickBot="1">
      <c r="A30" s="17"/>
      <c r="B30" s="2" t="s">
        <v>27</v>
      </c>
      <c r="C30" s="2" t="s">
        <v>29</v>
      </c>
      <c r="D30" s="2" t="s">
        <v>23</v>
      </c>
      <c r="E30" s="2" t="s">
        <v>25</v>
      </c>
      <c r="F30" s="2" t="s">
        <v>17</v>
      </c>
      <c r="G30" s="2" t="s">
        <v>21</v>
      </c>
      <c r="H30" s="2" t="s">
        <v>34</v>
      </c>
      <c r="I30" s="2" t="s">
        <v>35</v>
      </c>
      <c r="J30" s="2" t="s">
        <v>11</v>
      </c>
    </row>
    <row r="31" spans="1:10" ht="15" thickTop="1">
      <c r="A31" s="15" t="s">
        <v>61</v>
      </c>
      <c r="B31" s="5"/>
      <c r="C31" s="5"/>
      <c r="D31" s="5"/>
      <c r="E31" s="5"/>
      <c r="F31" s="5"/>
      <c r="G31" s="5"/>
      <c r="H31" s="5"/>
      <c r="I31" s="5"/>
      <c r="J31" s="4">
        <f>SUM(B31:I31)</f>
        <v>0</v>
      </c>
    </row>
    <row r="32" spans="1:10">
      <c r="A32" s="15" t="s">
        <v>62</v>
      </c>
      <c r="B32" s="5"/>
      <c r="C32" s="5"/>
      <c r="D32" s="5"/>
      <c r="E32" s="5"/>
      <c r="F32" s="5"/>
      <c r="G32" s="5"/>
      <c r="H32" s="5"/>
      <c r="I32" s="5"/>
      <c r="J32" s="4">
        <f t="shared" ref="J32:J35" si="12">SUM(B32:I32)</f>
        <v>0</v>
      </c>
    </row>
    <row r="33" spans="1:10">
      <c r="A33" s="15" t="s">
        <v>63</v>
      </c>
      <c r="B33" s="5"/>
      <c r="C33" s="5"/>
      <c r="D33" s="5"/>
      <c r="E33" s="5"/>
      <c r="F33" s="5"/>
      <c r="G33" s="5"/>
      <c r="H33" s="5"/>
      <c r="I33" s="5"/>
      <c r="J33" s="4">
        <f t="shared" si="12"/>
        <v>0</v>
      </c>
    </row>
    <row r="34" spans="1:10">
      <c r="A34" s="15" t="s">
        <v>64</v>
      </c>
      <c r="B34" s="5"/>
      <c r="C34" s="5"/>
      <c r="D34" s="5"/>
      <c r="E34" s="5"/>
      <c r="F34" s="5"/>
      <c r="G34" s="5"/>
      <c r="H34" s="5"/>
      <c r="I34" s="5"/>
      <c r="J34" s="4">
        <f t="shared" si="12"/>
        <v>0</v>
      </c>
    </row>
    <row r="35" spans="1:10">
      <c r="A35" s="15" t="s">
        <v>65</v>
      </c>
      <c r="B35" s="5"/>
      <c r="C35" s="5"/>
      <c r="D35" s="5"/>
      <c r="E35" s="5"/>
      <c r="F35" s="5"/>
      <c r="G35" s="5"/>
      <c r="H35" s="5"/>
      <c r="I35" s="5"/>
      <c r="J35" s="4">
        <f t="shared" si="12"/>
        <v>0</v>
      </c>
    </row>
    <row r="36" spans="1:10">
      <c r="A36" s="3"/>
      <c r="B36" s="6">
        <f>SUM(B31:B35)</f>
        <v>0</v>
      </c>
      <c r="C36" s="6">
        <f t="shared" ref="C36:J36" si="13">SUM(C31:C35)</f>
        <v>0</v>
      </c>
      <c r="D36" s="6">
        <f t="shared" si="13"/>
        <v>0</v>
      </c>
      <c r="E36" s="6">
        <f t="shared" si="13"/>
        <v>0</v>
      </c>
      <c r="F36" s="6">
        <f t="shared" si="13"/>
        <v>0</v>
      </c>
      <c r="G36" s="6">
        <f t="shared" si="13"/>
        <v>0</v>
      </c>
      <c r="H36" s="6">
        <f t="shared" si="13"/>
        <v>0</v>
      </c>
      <c r="I36" s="6">
        <f t="shared" si="13"/>
        <v>0</v>
      </c>
      <c r="J36" s="6">
        <f t="shared" si="13"/>
        <v>0</v>
      </c>
    </row>
  </sheetData>
  <conditionalFormatting sqref="B3:I7">
    <cfRule type="cellIs" dxfId="7" priority="7" operator="lessThan">
      <formula>0</formula>
    </cfRule>
    <cfRule type="cellIs" dxfId="6" priority="8" operator="greaterThanOrEqual">
      <formula>0</formula>
    </cfRule>
  </conditionalFormatting>
  <conditionalFormatting sqref="B12:I16">
    <cfRule type="cellIs" dxfId="5" priority="5" operator="greaterThan">
      <formula>0</formula>
    </cfRule>
    <cfRule type="cellIs" dxfId="4" priority="6" operator="lessThanOrEqual">
      <formula>0</formula>
    </cfRule>
  </conditionalFormatting>
  <conditionalFormatting sqref="B22:I2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B31:I35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7" right="0.7" top="0.75" bottom="0.75" header="0.3" footer="0.3"/>
  <pageSetup paperSize="9" orientation="landscape" r:id="rId1"/>
  <headerFooter>
    <oddFooter>&amp;L&amp;1#&amp;"Tahoma"&amp;9&amp;KCF022BC2 - Restricted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4ce545-2850-485b-bee8-05a13a903edc" xsi:nil="true"/>
    <lcf76f155ced4ddcb4097134ff3c332f xmlns="e373e5e9-535e-4521-a28e-33c3c69c613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313B954B749C479DEF12DB4CEAB97B" ma:contentTypeVersion="10" ma:contentTypeDescription="Utwórz nowy dokument." ma:contentTypeScope="" ma:versionID="5bac7cafeb985dd834034341a99c4b52">
  <xsd:schema xmlns:xsd="http://www.w3.org/2001/XMLSchema" xmlns:xs="http://www.w3.org/2001/XMLSchema" xmlns:p="http://schemas.microsoft.com/office/2006/metadata/properties" xmlns:ns2="e373e5e9-535e-4521-a28e-33c3c69c6133" xmlns:ns3="a44ce545-2850-485b-bee8-05a13a903edc" targetNamespace="http://schemas.microsoft.com/office/2006/metadata/properties" ma:root="true" ma:fieldsID="690d0df22d4488795e175cb4ddc828b1" ns2:_="" ns3:_="">
    <xsd:import namespace="e373e5e9-535e-4521-a28e-33c3c69c6133"/>
    <xsd:import namespace="a44ce545-2850-485b-bee8-05a13a903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e5e9-535e-4521-a28e-33c3c69c6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4b2a7e2-afb9-4e9b-b93a-586eaa342d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ce545-2850-485b-bee8-05a13a903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91232e8-0b3c-4546-8b9f-add640e74e43}" ma:internalName="TaxCatchAll" ma:showField="CatchAllData" ma:web="a44ce545-2850-485b-bee8-05a13a903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648EA-B00B-43B6-B056-D5F5CA3C2C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9E72C9-76F2-44B0-8B0B-3595E17B0540}">
  <ds:schemaRefs>
    <ds:schemaRef ds:uri="http://schemas.microsoft.com/office/2006/metadata/properties"/>
    <ds:schemaRef ds:uri="http://schemas.microsoft.com/office/infopath/2007/PartnerControls"/>
    <ds:schemaRef ds:uri="a44ce545-2850-485b-bee8-05a13a903edc"/>
    <ds:schemaRef ds:uri="e373e5e9-535e-4521-a28e-33c3c69c6133"/>
  </ds:schemaRefs>
</ds:datastoreItem>
</file>

<file path=customXml/itemProps3.xml><?xml version="1.0" encoding="utf-8"?>
<ds:datastoreItem xmlns:ds="http://schemas.openxmlformats.org/officeDocument/2006/customXml" ds:itemID="{94776D75-105A-4D1C-8A8A-FC5311E2F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e5e9-535e-4521-a28e-33c3c69c6133"/>
    <ds:schemaRef ds:uri="a44ce545-2850-485b-bee8-05a13a903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statystyka</vt:lpstr>
    </vt:vector>
  </TitlesOfParts>
  <Manager/>
  <Company>Credit Suisse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Giganci Programowania</cp:lastModifiedBy>
  <cp:revision/>
  <dcterms:created xsi:type="dcterms:W3CDTF">2010-04-23T11:17:44Z</dcterms:created>
  <dcterms:modified xsi:type="dcterms:W3CDTF">2024-10-03T14:33:57Z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403647493</vt:i4>
  </property>
  <property fmtid="{D5CDD505-2E9C-101B-9397-08002B2CF9AE}" pid="3" name="_NewReviewCycle">
    <vt:lpwstr/>
  </property>
  <property fmtid="{D5CDD505-2E9C-101B-9397-08002B2CF9AE}" pid="4" name="_EmailSubject">
    <vt:lpwstr>SSM</vt:lpwstr>
  </property>
  <property fmtid="{D5CDD505-2E9C-101B-9397-08002B2CF9AE}" pid="5" name="_AuthorEmail">
    <vt:lpwstr>kamil.dziedzic@credit-suisse.com</vt:lpwstr>
  </property>
  <property fmtid="{D5CDD505-2E9C-101B-9397-08002B2CF9AE}" pid="6" name="_AuthorEmailDisplayName">
    <vt:lpwstr>Dziedzic, Kamil (KGRQ 214)</vt:lpwstr>
  </property>
  <property fmtid="{D5CDD505-2E9C-101B-9397-08002B2CF9AE}" pid="7" name="_ReviewingToolsShownOnce">
    <vt:lpwstr/>
  </property>
  <property fmtid="{D5CDD505-2E9C-101B-9397-08002B2CF9AE}" pid="8" name="ContentTypeId">
    <vt:lpwstr>0x01010079313B954B749C479DEF12DB4CEAB97B</vt:lpwstr>
  </property>
  <property fmtid="{D5CDD505-2E9C-101B-9397-08002B2CF9AE}" pid="9" name="MSIP_Label_c5e6e129-f928-4a05-ae32-d838f6b21bdd_Enabled">
    <vt:lpwstr>true</vt:lpwstr>
  </property>
  <property fmtid="{D5CDD505-2E9C-101B-9397-08002B2CF9AE}" pid="10" name="MSIP_Label_c5e6e129-f928-4a05-ae32-d838f6b21bdd_SetDate">
    <vt:lpwstr>2022-12-19T14:54:33Z</vt:lpwstr>
  </property>
  <property fmtid="{D5CDD505-2E9C-101B-9397-08002B2CF9AE}" pid="11" name="MSIP_Label_c5e6e129-f928-4a05-ae32-d838f6b21bdd_Method">
    <vt:lpwstr>Standard</vt:lpwstr>
  </property>
  <property fmtid="{D5CDD505-2E9C-101B-9397-08002B2CF9AE}" pid="12" name="MSIP_Label_c5e6e129-f928-4a05-ae32-d838f6b21bdd_Name">
    <vt:lpwstr>EN Restricted use</vt:lpwstr>
  </property>
  <property fmtid="{D5CDD505-2E9C-101B-9397-08002B2CF9AE}" pid="13" name="MSIP_Label_c5e6e129-f928-4a05-ae32-d838f6b21bdd_SiteId">
    <vt:lpwstr>8b87af7d-8647-4dc7-8df4-5f69a2011bb5</vt:lpwstr>
  </property>
  <property fmtid="{D5CDD505-2E9C-101B-9397-08002B2CF9AE}" pid="14" name="MSIP_Label_c5e6e129-f928-4a05-ae32-d838f6b21bdd_ActionId">
    <vt:lpwstr>01e70d7b-494b-4250-b21e-7d29c175112f</vt:lpwstr>
  </property>
  <property fmtid="{D5CDD505-2E9C-101B-9397-08002B2CF9AE}" pid="15" name="MSIP_Label_c5e6e129-f928-4a05-ae32-d838f6b21bdd_ContentBits">
    <vt:lpwstr>3</vt:lpwstr>
  </property>
  <property fmtid="{D5CDD505-2E9C-101B-9397-08002B2CF9AE}" pid="16" name="MediaServiceImageTags">
    <vt:lpwstr/>
  </property>
</Properties>
</file>